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NA" sheetId="2" r:id="rId1"/>
    <sheet name="KP" sheetId="8" r:id="rId2"/>
    <sheet name="GT" sheetId="4" r:id="rId3"/>
    <sheet name="PK" sheetId="1" r:id="rId4"/>
    <sheet name="KM" sheetId="3" r:id="rId5"/>
    <sheet name="LPK" sheetId="6" r:id="rId6"/>
    <sheet name="RES" sheetId="7" r:id="rId7"/>
  </sheets>
  <definedNames>
    <definedName name="_xlnm.Print_Area" localSheetId="2">GT!$A$1:$G$44</definedName>
    <definedName name="_xlnm.Print_Area" localSheetId="0">NA!$A$1:$K$56</definedName>
  </definedNames>
  <calcPr calcId="124519"/>
</workbook>
</file>

<file path=xl/calcChain.xml><?xml version="1.0" encoding="utf-8"?>
<calcChain xmlns="http://schemas.openxmlformats.org/spreadsheetml/2006/main">
  <c r="J20" i="2"/>
  <c r="K20" s="1"/>
  <c r="K28"/>
  <c r="K23"/>
  <c r="K24"/>
  <c r="K25"/>
  <c r="K26"/>
  <c r="K27"/>
  <c r="K15"/>
  <c r="K16"/>
  <c r="K17"/>
  <c r="K18"/>
  <c r="K19"/>
  <c r="K21"/>
  <c r="K14"/>
  <c r="K13"/>
  <c r="G27" i="4"/>
  <c r="G28"/>
  <c r="E28" i="2" s="1"/>
  <c r="G14" i="4"/>
  <c r="E14" i="2" s="1"/>
  <c r="G15" i="4"/>
  <c r="G16"/>
  <c r="G17"/>
  <c r="E17" i="2" s="1"/>
  <c r="G18" i="4"/>
  <c r="G19"/>
  <c r="G20"/>
  <c r="G21"/>
  <c r="E21" i="2" s="1"/>
  <c r="G23" i="4"/>
  <c r="G24"/>
  <c r="G25"/>
  <c r="E25" i="2" s="1"/>
  <c r="G26" i="4"/>
  <c r="G13"/>
  <c r="E13" i="2" s="1"/>
  <c r="I29" i="3"/>
  <c r="I15"/>
  <c r="G14" i="2" s="1"/>
  <c r="I16" i="3"/>
  <c r="G15" i="2" s="1"/>
  <c r="I17" i="3"/>
  <c r="G16" i="2" s="1"/>
  <c r="I18" i="3"/>
  <c r="I19"/>
  <c r="G18" i="2" s="1"/>
  <c r="I20" i="3"/>
  <c r="G19" i="2" s="1"/>
  <c r="I21" i="3"/>
  <c r="G20" i="2" s="1"/>
  <c r="I22" i="3"/>
  <c r="I23"/>
  <c r="G22" i="2" s="1"/>
  <c r="I24" i="3"/>
  <c r="G23" i="2" s="1"/>
  <c r="I25" i="3"/>
  <c r="G24" i="2" s="1"/>
  <c r="I26" i="3"/>
  <c r="I27"/>
  <c r="G26" i="2" s="1"/>
  <c r="I28" i="3"/>
  <c r="G27" i="2" s="1"/>
  <c r="I14" i="3"/>
  <c r="D13" i="2"/>
  <c r="I27"/>
  <c r="I28"/>
  <c r="I15"/>
  <c r="I16"/>
  <c r="I17"/>
  <c r="I18"/>
  <c r="I19"/>
  <c r="I20"/>
  <c r="I21"/>
  <c r="I22"/>
  <c r="I23"/>
  <c r="I24"/>
  <c r="I25"/>
  <c r="I26"/>
  <c r="I14"/>
  <c r="I13"/>
  <c r="H15"/>
  <c r="H16"/>
  <c r="H17"/>
  <c r="H18"/>
  <c r="H19"/>
  <c r="H20"/>
  <c r="H21"/>
  <c r="H22"/>
  <c r="H23"/>
  <c r="H24"/>
  <c r="H25"/>
  <c r="H26"/>
  <c r="H27"/>
  <c r="H28"/>
  <c r="H14"/>
  <c r="H13"/>
  <c r="G17"/>
  <c r="G21"/>
  <c r="G25"/>
  <c r="G28"/>
  <c r="G13"/>
  <c r="F15"/>
  <c r="F16"/>
  <c r="F17"/>
  <c r="F18"/>
  <c r="F19"/>
  <c r="F20"/>
  <c r="F21"/>
  <c r="F22"/>
  <c r="F23"/>
  <c r="F24"/>
  <c r="F25"/>
  <c r="F26"/>
  <c r="F27"/>
  <c r="F28"/>
  <c r="F14"/>
  <c r="F13"/>
  <c r="E15"/>
  <c r="E16"/>
  <c r="E18"/>
  <c r="E19"/>
  <c r="E20"/>
  <c r="E22"/>
  <c r="E23"/>
  <c r="E24"/>
  <c r="E26"/>
  <c r="E27"/>
  <c r="D16"/>
  <c r="D17"/>
  <c r="D18"/>
  <c r="D19"/>
  <c r="D20"/>
  <c r="D21"/>
  <c r="D22"/>
  <c r="D23"/>
  <c r="D24"/>
  <c r="D25"/>
  <c r="D26"/>
  <c r="D27"/>
  <c r="D28"/>
  <c r="D15"/>
  <c r="D14"/>
  <c r="E23" i="3"/>
  <c r="J28" i="2" l="1"/>
  <c r="J25"/>
  <c r="J21"/>
  <c r="J17"/>
  <c r="J14"/>
  <c r="J26"/>
  <c r="J22"/>
  <c r="K22" s="1"/>
  <c r="J18"/>
  <c r="J27"/>
  <c r="J23"/>
  <c r="J19"/>
  <c r="J15"/>
  <c r="J16"/>
  <c r="J24"/>
  <c r="J13"/>
</calcChain>
</file>

<file path=xl/comments1.xml><?xml version="1.0" encoding="utf-8"?>
<comments xmlns="http://schemas.openxmlformats.org/spreadsheetml/2006/main">
  <authors>
    <author>Windows User</author>
  </authors>
  <commentList>
    <comment ref="K11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Masih Manual, Maaf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Bisa langsung dari daftar nilai KP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Bisa langsung dari nilai GT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Bisa langsung dari nilai PK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Bisa langsung dari nilai KM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Bisa langsung dari nilai LPK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Bisa langsung dari nilai RES</t>
        </r>
      </text>
    </comment>
  </commentList>
</comments>
</file>

<file path=xl/sharedStrings.xml><?xml version="1.0" encoding="utf-8"?>
<sst xmlns="http://schemas.openxmlformats.org/spreadsheetml/2006/main" count="241" uniqueCount="103">
  <si>
    <t xml:space="preserve">    PANITIA KKN BAKTI NEGERI 2017</t>
  </si>
  <si>
    <t>UNIVERSITAS PGRI MADIUN</t>
  </si>
  <si>
    <t xml:space="preserve">              Sekretariat : Kampus Induk Jalan Setiabudi 85 Telp.(0351) 462986 Madiun – 63118</t>
  </si>
  <si>
    <t xml:space="preserve">DAFTAR NILAI </t>
  </si>
  <si>
    <t>KELOMPOK</t>
  </si>
  <si>
    <t>DPL</t>
  </si>
  <si>
    <t>DESA</t>
  </si>
  <si>
    <t>KECAMATAN</t>
  </si>
  <si>
    <t>NO</t>
  </si>
  <si>
    <t>NPM</t>
  </si>
  <si>
    <t>NAMA MAHASISWA</t>
  </si>
  <si>
    <t>ASPEK PENILAIAN</t>
  </si>
  <si>
    <t>PK</t>
  </si>
  <si>
    <t>LPK</t>
  </si>
  <si>
    <t>RES</t>
  </si>
  <si>
    <t>DAFTAR NILAI AKHIR</t>
  </si>
  <si>
    <t>NILAI</t>
  </si>
  <si>
    <t>NILAI AKHIR</t>
  </si>
  <si>
    <t>HURUF</t>
  </si>
  <si>
    <t>GT</t>
  </si>
  <si>
    <t>KM</t>
  </si>
  <si>
    <t>DAFTAR NILAI</t>
  </si>
  <si>
    <t>KM (KINERJA MAHASISWA)</t>
  </si>
  <si>
    <t>PELAKSANAAN</t>
  </si>
  <si>
    <t>KEDISIPLINAN</t>
  </si>
  <si>
    <t>KERJASAMA</t>
  </si>
  <si>
    <t>PENGHAYATAN</t>
  </si>
  <si>
    <t>________________________</t>
  </si>
  <si>
    <t>KETERANGAN :</t>
  </si>
  <si>
    <t>MADIUN,                              2017</t>
  </si>
  <si>
    <t>-</t>
  </si>
  <si>
    <t>Rumus Nilai</t>
  </si>
  <si>
    <t>KP</t>
  </si>
  <si>
    <t>: Kehadiran Pembekalan</t>
  </si>
  <si>
    <t>: General Test / Evaluasi Pembekalan</t>
  </si>
  <si>
    <t>: Program Kerja</t>
  </si>
  <si>
    <t>: Kinerja Mahasiswa</t>
  </si>
  <si>
    <t>: Laporan Pelaksanaan Kegiatan</t>
  </si>
  <si>
    <t>: Responsi</t>
  </si>
  <si>
    <t>= 10 KP + 10 GT + 5 PK + 60 KM + 5 LPK + 10 RES</t>
  </si>
  <si>
    <t xml:space="preserve">Konversi Nilai </t>
  </si>
  <si>
    <t>A</t>
  </si>
  <si>
    <t>= 80 - 100</t>
  </si>
  <si>
    <t>B</t>
  </si>
  <si>
    <t>= 70 - 79</t>
  </si>
  <si>
    <t>C</t>
  </si>
  <si>
    <t>= 60 - 69</t>
  </si>
  <si>
    <t xml:space="preserve">D </t>
  </si>
  <si>
    <t>= 50 - 59</t>
  </si>
  <si>
    <t>E</t>
  </si>
  <si>
    <t>= &lt; 50</t>
  </si>
  <si>
    <t>GT (GENERAL TEST)</t>
  </si>
  <si>
    <t>SKOR SOAL A</t>
  </si>
  <si>
    <t>SKOR SOAL B</t>
  </si>
  <si>
    <t>(Max 40)</t>
  </si>
  <si>
    <t>No. 1 (Max 30)</t>
  </si>
  <si>
    <t>No. 2 (Max 30)</t>
  </si>
  <si>
    <t>Skor Soal A 0 - 40</t>
  </si>
  <si>
    <t>Skor Soal B (no 1 &amp; 2) 0 - 30</t>
  </si>
  <si>
    <t>Nilai = Skor Soal A + Skor Soal B</t>
  </si>
  <si>
    <t>PK (PROGRAM KERJA)</t>
  </si>
  <si>
    <t>LPK (LAPORAN PELAKSANAAN KEGIATAN)</t>
  </si>
  <si>
    <t>RES (RESPONSI)</t>
  </si>
  <si>
    <t>KELOMPOK      :                                                                              DPL                     :</t>
  </si>
  <si>
    <t>DESA                  :                                                                              KECAMATAN    :</t>
  </si>
  <si>
    <t>Rentang skor nilai PK 0 - 100</t>
  </si>
  <si>
    <t>Rentang skor nilai RES 0 - 100</t>
  </si>
  <si>
    <t>Rentang skor nilai LPK 0 - 100</t>
  </si>
  <si>
    <t>Nilai Pelaksanaan (30) + Kedisiplinan (10) + Kerjasama (10) + Penghayatan (10)</t>
  </si>
  <si>
    <t>Skor Nilai Pelaksanaan, Kedisiplinan, Kerjasama, dan Penghayatan (0 - 100)</t>
  </si>
  <si>
    <t>: 34</t>
  </si>
  <si>
    <t>: Kedungrejo</t>
  </si>
  <si>
    <t>: Dr. Lulus Irawati, M.Pd.</t>
  </si>
  <si>
    <t>: Pilangkenceng</t>
  </si>
  <si>
    <t>MADIUN,      5 Juni                        2017</t>
  </si>
  <si>
    <t>Dr. Lulus Irawati, M.Pd.</t>
  </si>
  <si>
    <t>FENTI WAHYU SURYANI</t>
  </si>
  <si>
    <t>BAYU SAPUTRO</t>
  </si>
  <si>
    <t>ULUNG KARYA PRIMANDANI</t>
  </si>
  <si>
    <t>WIDYA GALIH PRAYOGA</t>
  </si>
  <si>
    <t>ALFIATUN NIKMAH</t>
  </si>
  <si>
    <t>ELVA DIANA RAHMAWATI</t>
  </si>
  <si>
    <t>NUR IRMAWATI</t>
  </si>
  <si>
    <t>NOFITASARI</t>
  </si>
  <si>
    <t>DEWI RATNA SUSANTI</t>
  </si>
  <si>
    <t>YUKGA TRI WIBOWO</t>
  </si>
  <si>
    <t>REZKA AJI MAULIDA</t>
  </si>
  <si>
    <t>LINDA PERTIWI</t>
  </si>
  <si>
    <t>JUWITA DWI KARTIKA SARI</t>
  </si>
  <si>
    <t>TRI SEFTIANI LATIFAH</t>
  </si>
  <si>
    <t>NOVA NUR SANTI</t>
  </si>
  <si>
    <t>KOLIS SETYA NURHIDAYAH</t>
  </si>
  <si>
    <t>KELOMPOK      :   33                                                                           DPL : Dr. Lulus Irawati, S.S.,M.Pd.</t>
  </si>
  <si>
    <t>DESA                  :  Kedungrejo                                                              KECAMATAN: Pilangkenceng</t>
  </si>
  <si>
    <t>KELOMPOK      : 33                                                                           DPL : Dr. Lulus Irawati, S.S.,M.Pd.</t>
  </si>
  <si>
    <t>DESA                  :  Kedungrejo                                                            KECAMATAN : Pilangkenceng</t>
  </si>
  <si>
    <t>MADIUN, 8 Agustus 2017</t>
  </si>
  <si>
    <t>Dr. Lulus Irawati, S.S.,M.Pd.</t>
  </si>
  <si>
    <t>KELOMPOK      : 33                                                                            DPL : Dr. Lulus Irawati, S.S.,M.Pd.</t>
  </si>
  <si>
    <t>DESA                  : Kedungrejo                                                              KECAMATAN    : Pilangkenceng</t>
  </si>
  <si>
    <t>: Dr. Lulus Irawati, S.S.,M.Pd.</t>
  </si>
  <si>
    <t>KKN REGULER BAKTI NEGERI 2019</t>
  </si>
  <si>
    <t xml:space="preserve">    PANITIA KKN BAKTI NEGERI 2019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</si>
</sst>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b/>
      <sz val="22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7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Fill="1"/>
    <xf numFmtId="0" fontId="5" fillId="0" borderId="0" xfId="0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/>
    <xf numFmtId="0" fontId="11" fillId="0" borderId="0" xfId="0" quotePrefix="1" applyFont="1" applyFill="1"/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8" fillId="0" borderId="0" xfId="0" applyNumberFormat="1" applyFont="1" applyFill="1"/>
    <xf numFmtId="0" fontId="13" fillId="0" borderId="0" xfId="0" applyFont="1" applyFill="1"/>
    <xf numFmtId="0" fontId="8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Border="1"/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vertical="center"/>
    </xf>
    <xf numFmtId="0" fontId="17" fillId="0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2" fillId="0" borderId="3" xfId="0" applyNumberFormat="1" applyFont="1" applyFill="1" applyBorder="1"/>
    <xf numFmtId="0" fontId="2" fillId="0" borderId="3" xfId="0" applyFont="1" applyFill="1" applyBorder="1"/>
    <xf numFmtId="0" fontId="14" fillId="0" borderId="0" xfId="0" applyFont="1"/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257175</xdr:rowOff>
    </xdr:from>
    <xdr:to>
      <xdr:col>13</xdr:col>
      <xdr:colOff>238125</xdr:colOff>
      <xdr:row>0</xdr:row>
      <xdr:rowOff>2400300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43950" y="24765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0</xdr:row>
      <xdr:rowOff>19050</xdr:rowOff>
    </xdr:from>
    <xdr:to>
      <xdr:col>2</xdr:col>
      <xdr:colOff>133350</xdr:colOff>
      <xdr:row>2</xdr:row>
      <xdr:rowOff>180975</xdr:rowOff>
    </xdr:to>
    <xdr:pic>
      <xdr:nvPicPr>
        <xdr:cNvPr id="3" name="Picture 2" descr="Description: Hasil gambar untuk logo unipm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" y="19050"/>
          <a:ext cx="8572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257175</xdr:rowOff>
    </xdr:from>
    <xdr:to>
      <xdr:col>7</xdr:col>
      <xdr:colOff>238125</xdr:colOff>
      <xdr:row>0</xdr:row>
      <xdr:rowOff>2400300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4765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38100</xdr:rowOff>
    </xdr:from>
    <xdr:to>
      <xdr:col>2</xdr:col>
      <xdr:colOff>561975</xdr:colOff>
      <xdr:row>2</xdr:row>
      <xdr:rowOff>238125</xdr:rowOff>
    </xdr:to>
    <xdr:pic>
      <xdr:nvPicPr>
        <xdr:cNvPr id="3" name="Picture 2" descr="Description: Hasil gambar untuk logo unipm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38100"/>
          <a:ext cx="1009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0</xdr:row>
      <xdr:rowOff>257175</xdr:rowOff>
    </xdr:from>
    <xdr:to>
      <xdr:col>9</xdr:col>
      <xdr:colOff>238125</xdr:colOff>
      <xdr:row>0</xdr:row>
      <xdr:rowOff>2400300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29725" y="24765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0</xdr:row>
      <xdr:rowOff>19050</xdr:rowOff>
    </xdr:from>
    <xdr:to>
      <xdr:col>2</xdr:col>
      <xdr:colOff>133350</xdr:colOff>
      <xdr:row>2</xdr:row>
      <xdr:rowOff>180975</xdr:rowOff>
    </xdr:to>
    <xdr:pic>
      <xdr:nvPicPr>
        <xdr:cNvPr id="3" name="Picture 2" descr="Description: Hasil gambar untuk logo unipm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" y="19050"/>
          <a:ext cx="10191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257175</xdr:rowOff>
    </xdr:from>
    <xdr:to>
      <xdr:col>7</xdr:col>
      <xdr:colOff>238125</xdr:colOff>
      <xdr:row>0</xdr:row>
      <xdr:rowOff>2400300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4350" y="24765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38100</xdr:rowOff>
    </xdr:from>
    <xdr:to>
      <xdr:col>2</xdr:col>
      <xdr:colOff>561975</xdr:colOff>
      <xdr:row>2</xdr:row>
      <xdr:rowOff>238125</xdr:rowOff>
    </xdr:to>
    <xdr:pic>
      <xdr:nvPicPr>
        <xdr:cNvPr id="3" name="Picture 2" descr="Description: Hasil gambar untuk logo unipm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38100"/>
          <a:ext cx="1009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257175</xdr:rowOff>
    </xdr:from>
    <xdr:to>
      <xdr:col>11</xdr:col>
      <xdr:colOff>238125</xdr:colOff>
      <xdr:row>0</xdr:row>
      <xdr:rowOff>2400300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20200" y="24765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0</xdr:row>
      <xdr:rowOff>19050</xdr:rowOff>
    </xdr:from>
    <xdr:to>
      <xdr:col>3</xdr:col>
      <xdr:colOff>247650</xdr:colOff>
      <xdr:row>2</xdr:row>
      <xdr:rowOff>180975</xdr:rowOff>
    </xdr:to>
    <xdr:pic>
      <xdr:nvPicPr>
        <xdr:cNvPr id="3" name="Picture 2" descr="Description: Hasil gambar untuk logo unipm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" y="19050"/>
          <a:ext cx="8572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257175</xdr:rowOff>
    </xdr:from>
    <xdr:to>
      <xdr:col>7</xdr:col>
      <xdr:colOff>238125</xdr:colOff>
      <xdr:row>0</xdr:row>
      <xdr:rowOff>2400300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4765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38100</xdr:rowOff>
    </xdr:from>
    <xdr:to>
      <xdr:col>2</xdr:col>
      <xdr:colOff>561975</xdr:colOff>
      <xdr:row>2</xdr:row>
      <xdr:rowOff>238125</xdr:rowOff>
    </xdr:to>
    <xdr:pic>
      <xdr:nvPicPr>
        <xdr:cNvPr id="3" name="Picture 2" descr="Description: Hasil gambar untuk logo unipm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38100"/>
          <a:ext cx="1009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257175</xdr:rowOff>
    </xdr:from>
    <xdr:to>
      <xdr:col>7</xdr:col>
      <xdr:colOff>238125</xdr:colOff>
      <xdr:row>0</xdr:row>
      <xdr:rowOff>2400300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86700" y="247650"/>
          <a:ext cx="77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38100</xdr:rowOff>
    </xdr:from>
    <xdr:to>
      <xdr:col>2</xdr:col>
      <xdr:colOff>561975</xdr:colOff>
      <xdr:row>2</xdr:row>
      <xdr:rowOff>238125</xdr:rowOff>
    </xdr:to>
    <xdr:pic>
      <xdr:nvPicPr>
        <xdr:cNvPr id="3" name="Picture 2" descr="Description: Hasil gambar untuk logo unipm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38100"/>
          <a:ext cx="1009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5"/>
  <sheetViews>
    <sheetView tabSelected="1" zoomScaleSheetLayoutView="93" workbookViewId="0">
      <selection activeCell="M8" sqref="M8"/>
    </sheetView>
  </sheetViews>
  <sheetFormatPr defaultRowHeight="15"/>
  <cols>
    <col min="1" max="1" width="4.85546875" style="1" customWidth="1"/>
    <col min="2" max="2" width="12.5703125" style="18" customWidth="1"/>
    <col min="3" max="3" width="45" style="1" customWidth="1"/>
    <col min="4" max="9" width="6.85546875" style="1" customWidth="1"/>
    <col min="10" max="10" width="9.28515625" style="1" customWidth="1"/>
    <col min="11" max="11" width="12.140625" style="1" customWidth="1"/>
    <col min="12" max="16384" width="9.140625" style="1"/>
  </cols>
  <sheetData>
    <row r="1" spans="1:12" ht="20.100000000000001" customHeight="1">
      <c r="A1" s="50" t="s">
        <v>102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ht="27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ht="23.25" customHeight="1" thickBo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2" ht="15" customHeight="1" thickTop="1">
      <c r="A4" s="2"/>
      <c r="B4" s="3"/>
      <c r="C4" s="2"/>
      <c r="D4" s="2"/>
      <c r="E4" s="2"/>
      <c r="F4" s="2"/>
      <c r="G4" s="2"/>
      <c r="H4" s="2"/>
      <c r="I4" s="2"/>
      <c r="J4" s="2"/>
      <c r="K4" s="2"/>
    </row>
    <row r="5" spans="1:12" ht="15" customHeight="1">
      <c r="A5" s="53" t="s">
        <v>15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2" ht="15" customHeight="1">
      <c r="A6" s="53" t="s">
        <v>101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2" ht="27.75" customHeight="1">
      <c r="A7" s="2"/>
      <c r="B7" s="3"/>
      <c r="C7" s="2"/>
      <c r="D7" s="2"/>
      <c r="E7" s="2"/>
      <c r="F7" s="2"/>
      <c r="G7" s="2"/>
      <c r="H7" s="2"/>
      <c r="I7" s="2"/>
      <c r="J7" s="2"/>
      <c r="K7" s="2"/>
    </row>
    <row r="8" spans="1:12" s="5" customFormat="1" ht="15" customHeight="1">
      <c r="A8" s="49" t="s">
        <v>4</v>
      </c>
      <c r="B8" s="49"/>
      <c r="C8" s="32" t="s">
        <v>70</v>
      </c>
      <c r="F8" s="4" t="s">
        <v>5</v>
      </c>
      <c r="G8" s="4"/>
      <c r="I8" s="33" t="s">
        <v>72</v>
      </c>
    </row>
    <row r="9" spans="1:12" s="5" customFormat="1" ht="15.75">
      <c r="A9" s="55" t="s">
        <v>6</v>
      </c>
      <c r="B9" s="55"/>
      <c r="C9" s="31" t="s">
        <v>71</v>
      </c>
      <c r="F9" s="6" t="s">
        <v>7</v>
      </c>
      <c r="G9" s="6"/>
      <c r="I9" s="34" t="s">
        <v>73</v>
      </c>
    </row>
    <row r="10" spans="1:12" ht="15.75">
      <c r="A10" s="7"/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1"/>
    </row>
    <row r="11" spans="1:12" ht="15.75">
      <c r="A11" s="56" t="s">
        <v>8</v>
      </c>
      <c r="B11" s="58" t="s">
        <v>9</v>
      </c>
      <c r="C11" s="60" t="s">
        <v>10</v>
      </c>
      <c r="D11" s="62" t="s">
        <v>16</v>
      </c>
      <c r="E11" s="63"/>
      <c r="F11" s="63"/>
      <c r="G11" s="63"/>
      <c r="H11" s="63"/>
      <c r="I11" s="64"/>
      <c r="J11" s="65" t="s">
        <v>17</v>
      </c>
      <c r="K11" s="54" t="s">
        <v>18</v>
      </c>
      <c r="L11" s="11"/>
    </row>
    <row r="12" spans="1:12" ht="15.75">
      <c r="A12" s="57"/>
      <c r="B12" s="59"/>
      <c r="C12" s="61"/>
      <c r="D12" s="12" t="s">
        <v>32</v>
      </c>
      <c r="E12" s="12" t="s">
        <v>19</v>
      </c>
      <c r="F12" s="12" t="s">
        <v>12</v>
      </c>
      <c r="G12" s="12" t="s">
        <v>20</v>
      </c>
      <c r="H12" s="12" t="s">
        <v>13</v>
      </c>
      <c r="I12" s="12" t="s">
        <v>14</v>
      </c>
      <c r="J12" s="66"/>
      <c r="K12" s="54"/>
      <c r="L12" s="11"/>
    </row>
    <row r="13" spans="1:12" ht="22.5" customHeight="1">
      <c r="A13" s="13">
        <v>1</v>
      </c>
      <c r="B13" s="35">
        <v>13121002</v>
      </c>
      <c r="C13" s="15"/>
      <c r="D13" s="36">
        <f>KP!E12</f>
        <v>100</v>
      </c>
      <c r="E13" s="36">
        <f>GT!G13</f>
        <v>83</v>
      </c>
      <c r="F13" s="36">
        <f>PK!E12</f>
        <v>100</v>
      </c>
      <c r="G13" s="36">
        <f>KM!I14</f>
        <v>100</v>
      </c>
      <c r="H13" s="36">
        <f>LPK!E12</f>
        <v>100</v>
      </c>
      <c r="I13" s="36">
        <f>RES!E12</f>
        <v>100</v>
      </c>
      <c r="J13" s="36">
        <f>(10*D13+10*E13+5*F13+60*G13+5*H13+10*I13)/100</f>
        <v>98.3</v>
      </c>
      <c r="K13" s="16" t="str">
        <f>IF(J13&gt;=80,"A",(IF(J13&gt;=70,"B",(IF(J13&gt;=60,"C",(IF(J13&gt;=50,"D","E")))))))</f>
        <v>A</v>
      </c>
      <c r="L13" s="11"/>
    </row>
    <row r="14" spans="1:12" ht="22.5" customHeight="1">
      <c r="A14" s="13">
        <v>2</v>
      </c>
      <c r="B14" s="35">
        <v>13121104</v>
      </c>
      <c r="C14" s="15"/>
      <c r="D14" s="36">
        <f>KP!E13</f>
        <v>0</v>
      </c>
      <c r="E14" s="36">
        <f>GT!G14</f>
        <v>74</v>
      </c>
      <c r="F14" s="36">
        <f>PK!E13</f>
        <v>85</v>
      </c>
      <c r="G14" s="36">
        <f>KM!I15</f>
        <v>86.833333333333329</v>
      </c>
      <c r="H14" s="36">
        <f>LPK!E13</f>
        <v>84</v>
      </c>
      <c r="I14" s="36">
        <f>RES!E13</f>
        <v>83</v>
      </c>
      <c r="J14" s="36">
        <f t="shared" ref="J14:J28" si="0">(10*D14+10*E14+5*F14+60*G14+5*H14+10*I14)/100</f>
        <v>76.25</v>
      </c>
      <c r="K14" s="16" t="str">
        <f>IF(J14&gt;=80,"A",(IF(J14&gt;=70,"B",(IF(J14&gt;=60,"C",(IF(J14&gt;=50,"D","E")))))))</f>
        <v>B</v>
      </c>
      <c r="L14" s="11"/>
    </row>
    <row r="15" spans="1:12" ht="22.5" customHeight="1">
      <c r="A15" s="13">
        <v>3</v>
      </c>
      <c r="B15" s="35">
        <v>13121149</v>
      </c>
      <c r="C15" s="15"/>
      <c r="D15" s="36">
        <f>KP!E14</f>
        <v>0</v>
      </c>
      <c r="E15" s="36">
        <f>GT!G15</f>
        <v>78</v>
      </c>
      <c r="F15" s="36">
        <f>PK!E14</f>
        <v>85</v>
      </c>
      <c r="G15" s="36">
        <f>KM!I16</f>
        <v>85.333333333333329</v>
      </c>
      <c r="H15" s="36">
        <f>LPK!E14</f>
        <v>84</v>
      </c>
      <c r="I15" s="36">
        <f>RES!E14</f>
        <v>85</v>
      </c>
      <c r="J15" s="36">
        <f t="shared" si="0"/>
        <v>75.95</v>
      </c>
      <c r="K15" s="16" t="str">
        <f t="shared" ref="K15:K28" si="1">IF(J15&gt;=80,"A",(IF(J15&gt;=70,"B",(IF(J15&gt;=60,"C",(IF(J15&gt;=50,"D","E")))))))</f>
        <v>B</v>
      </c>
      <c r="L15" s="11"/>
    </row>
    <row r="16" spans="1:12" ht="22.5" customHeight="1">
      <c r="A16" s="13">
        <v>4</v>
      </c>
      <c r="B16" s="35">
        <v>13141055</v>
      </c>
      <c r="C16" s="15"/>
      <c r="D16" s="36">
        <f>KP!E15</f>
        <v>0</v>
      </c>
      <c r="E16" s="36">
        <f>GT!G16</f>
        <v>91</v>
      </c>
      <c r="F16" s="36">
        <f>PK!E15</f>
        <v>85</v>
      </c>
      <c r="G16" s="36">
        <f>KM!I17</f>
        <v>83.333333333333329</v>
      </c>
      <c r="H16" s="36">
        <f>LPK!E15</f>
        <v>84</v>
      </c>
      <c r="I16" s="36">
        <f>RES!E15</f>
        <v>83</v>
      </c>
      <c r="J16" s="36">
        <f t="shared" si="0"/>
        <v>75.849999999999994</v>
      </c>
      <c r="K16" s="16" t="str">
        <f t="shared" si="1"/>
        <v>B</v>
      </c>
      <c r="L16" s="11"/>
    </row>
    <row r="17" spans="1:12" ht="22.5" customHeight="1">
      <c r="A17" s="13">
        <v>5</v>
      </c>
      <c r="B17" s="35">
        <v>13141131</v>
      </c>
      <c r="C17" s="15"/>
      <c r="D17" s="36">
        <f>KP!E16</f>
        <v>0</v>
      </c>
      <c r="E17" s="36">
        <f>GT!G17</f>
        <v>96</v>
      </c>
      <c r="F17" s="36">
        <f>PK!E16</f>
        <v>80</v>
      </c>
      <c r="G17" s="36">
        <f>KM!I18</f>
        <v>100</v>
      </c>
      <c r="H17" s="36">
        <f>LPK!E16</f>
        <v>75</v>
      </c>
      <c r="I17" s="36">
        <f>RES!E16</f>
        <v>75</v>
      </c>
      <c r="J17" s="36">
        <f t="shared" si="0"/>
        <v>84.85</v>
      </c>
      <c r="K17" s="16" t="str">
        <f t="shared" si="1"/>
        <v>A</v>
      </c>
      <c r="L17" s="11"/>
    </row>
    <row r="18" spans="1:12" ht="22.5" customHeight="1">
      <c r="A18" s="13">
        <v>6</v>
      </c>
      <c r="B18" s="35">
        <v>13141208</v>
      </c>
      <c r="C18" s="15"/>
      <c r="D18" s="36">
        <f>KP!E17</f>
        <v>0</v>
      </c>
      <c r="E18" s="36">
        <f>GT!G18</f>
        <v>86</v>
      </c>
      <c r="F18" s="36">
        <f>PK!E17</f>
        <v>85</v>
      </c>
      <c r="G18" s="36">
        <f>KM!I19</f>
        <v>91.833333333333329</v>
      </c>
      <c r="H18" s="36">
        <f>LPK!E17</f>
        <v>84</v>
      </c>
      <c r="I18" s="36">
        <f>RES!E17</f>
        <v>83</v>
      </c>
      <c r="J18" s="36">
        <f t="shared" si="0"/>
        <v>80.45</v>
      </c>
      <c r="K18" s="16" t="str">
        <f t="shared" si="1"/>
        <v>A</v>
      </c>
      <c r="L18" s="11"/>
    </row>
    <row r="19" spans="1:12" ht="22.5" customHeight="1">
      <c r="A19" s="13">
        <v>7</v>
      </c>
      <c r="B19" s="35">
        <v>13141225</v>
      </c>
      <c r="C19" s="15"/>
      <c r="D19" s="36">
        <f>KP!E18</f>
        <v>0</v>
      </c>
      <c r="E19" s="36">
        <f>GT!G19</f>
        <v>79</v>
      </c>
      <c r="F19" s="36">
        <f>PK!E18</f>
        <v>85</v>
      </c>
      <c r="G19" s="36">
        <f>KM!I20</f>
        <v>83.333333333333329</v>
      </c>
      <c r="H19" s="36">
        <f>LPK!E18</f>
        <v>84</v>
      </c>
      <c r="I19" s="36">
        <f>RES!E18</f>
        <v>83</v>
      </c>
      <c r="J19" s="36">
        <f t="shared" si="0"/>
        <v>74.650000000000006</v>
      </c>
      <c r="K19" s="16" t="str">
        <f t="shared" si="1"/>
        <v>B</v>
      </c>
      <c r="L19" s="11"/>
    </row>
    <row r="20" spans="1:12" ht="22.5" customHeight="1">
      <c r="A20" s="13">
        <v>8</v>
      </c>
      <c r="B20" s="35">
        <v>13141294</v>
      </c>
      <c r="C20" s="15"/>
      <c r="D20" s="36">
        <f>KP!E19</f>
        <v>0</v>
      </c>
      <c r="E20" s="36">
        <f>GT!G20</f>
        <v>77</v>
      </c>
      <c r="F20" s="36">
        <f>PK!E19</f>
        <v>85</v>
      </c>
      <c r="G20" s="36">
        <f>KM!I21</f>
        <v>83.333333333333329</v>
      </c>
      <c r="H20" s="36">
        <f>LPK!E19</f>
        <v>84</v>
      </c>
      <c r="I20" s="36">
        <f>RES!E19</f>
        <v>83</v>
      </c>
      <c r="J20" s="36">
        <f t="shared" si="0"/>
        <v>74.45</v>
      </c>
      <c r="K20" s="16" t="str">
        <f t="shared" si="1"/>
        <v>B</v>
      </c>
      <c r="L20" s="11"/>
    </row>
    <row r="21" spans="1:12" ht="22.5" customHeight="1">
      <c r="A21" s="13">
        <v>9</v>
      </c>
      <c r="B21" s="35">
        <v>13141296</v>
      </c>
      <c r="C21" s="15"/>
      <c r="D21" s="36">
        <f>KP!E20</f>
        <v>0</v>
      </c>
      <c r="E21" s="36">
        <f>GT!G21</f>
        <v>77</v>
      </c>
      <c r="F21" s="36">
        <f>PK!E20</f>
        <v>85</v>
      </c>
      <c r="G21" s="36">
        <f>KM!I22</f>
        <v>83.333333333333329</v>
      </c>
      <c r="H21" s="36">
        <f>LPK!E20</f>
        <v>84</v>
      </c>
      <c r="I21" s="36">
        <f>RES!E20</f>
        <v>83</v>
      </c>
      <c r="J21" s="36">
        <f t="shared" si="0"/>
        <v>74.45</v>
      </c>
      <c r="K21" s="16" t="str">
        <f t="shared" si="1"/>
        <v>B</v>
      </c>
      <c r="L21" s="11"/>
    </row>
    <row r="22" spans="1:12" ht="22.5" customHeight="1">
      <c r="A22" s="13">
        <v>10</v>
      </c>
      <c r="B22" s="35">
        <v>13141418</v>
      </c>
      <c r="C22" s="15"/>
      <c r="D22" s="36">
        <f>KP!E21</f>
        <v>50</v>
      </c>
      <c r="E22" s="36">
        <f>GT!G22</f>
        <v>50</v>
      </c>
      <c r="F22" s="36">
        <f>PK!E21</f>
        <v>0</v>
      </c>
      <c r="G22" s="36">
        <f>KM!I23</f>
        <v>0</v>
      </c>
      <c r="H22" s="36">
        <f>LPK!E21</f>
        <v>0</v>
      </c>
      <c r="I22" s="36">
        <f>RES!E21</f>
        <v>0</v>
      </c>
      <c r="J22" s="36">
        <f t="shared" si="0"/>
        <v>10</v>
      </c>
      <c r="K22" s="16" t="str">
        <f t="shared" si="1"/>
        <v>E</v>
      </c>
      <c r="L22" s="11"/>
    </row>
    <row r="23" spans="1:12" ht="22.5" customHeight="1">
      <c r="A23" s="13">
        <v>11</v>
      </c>
      <c r="B23" s="35">
        <v>11311087</v>
      </c>
      <c r="C23" s="15"/>
      <c r="D23" s="36">
        <f>KP!E22</f>
        <v>0</v>
      </c>
      <c r="E23" s="36">
        <f>GT!G23</f>
        <v>74</v>
      </c>
      <c r="F23" s="36">
        <f>PK!E22</f>
        <v>85</v>
      </c>
      <c r="G23" s="36">
        <f>KM!I24</f>
        <v>83.333333333333329</v>
      </c>
      <c r="H23" s="36">
        <f>LPK!E22</f>
        <v>84</v>
      </c>
      <c r="I23" s="36">
        <f>RES!E22</f>
        <v>83</v>
      </c>
      <c r="J23" s="36">
        <f t="shared" si="0"/>
        <v>74.150000000000006</v>
      </c>
      <c r="K23" s="16" t="str">
        <f t="shared" si="1"/>
        <v>B</v>
      </c>
      <c r="L23" s="11"/>
    </row>
    <row r="24" spans="1:12" ht="22.5" customHeight="1">
      <c r="A24" s="13">
        <v>12</v>
      </c>
      <c r="B24" s="35">
        <v>13321012</v>
      </c>
      <c r="C24" s="15"/>
      <c r="D24" s="36">
        <f>KP!E23</f>
        <v>0</v>
      </c>
      <c r="E24" s="36">
        <f>GT!G24</f>
        <v>90</v>
      </c>
      <c r="F24" s="36">
        <f>PK!E23</f>
        <v>85</v>
      </c>
      <c r="G24" s="36">
        <f>KM!I25</f>
        <v>85.333333333333329</v>
      </c>
      <c r="H24" s="36">
        <f>LPK!E23</f>
        <v>84</v>
      </c>
      <c r="I24" s="36">
        <f>RES!E23</f>
        <v>85</v>
      </c>
      <c r="J24" s="36">
        <f t="shared" si="0"/>
        <v>77.150000000000006</v>
      </c>
      <c r="K24" s="16" t="str">
        <f t="shared" si="1"/>
        <v>B</v>
      </c>
      <c r="L24" s="11"/>
    </row>
    <row r="25" spans="1:12" ht="22.5" customHeight="1">
      <c r="A25" s="13">
        <v>13</v>
      </c>
      <c r="B25" s="35">
        <v>13321017</v>
      </c>
      <c r="C25" s="15"/>
      <c r="D25" s="36">
        <f>KP!E24</f>
        <v>0</v>
      </c>
      <c r="E25" s="36">
        <f>GT!G25</f>
        <v>83</v>
      </c>
      <c r="F25" s="36">
        <f>PK!E24</f>
        <v>85</v>
      </c>
      <c r="G25" s="36">
        <f>KM!I26</f>
        <v>83.333333333333329</v>
      </c>
      <c r="H25" s="36">
        <f>LPK!E24</f>
        <v>84</v>
      </c>
      <c r="I25" s="36">
        <f>RES!E24</f>
        <v>83</v>
      </c>
      <c r="J25" s="36">
        <f t="shared" si="0"/>
        <v>75.05</v>
      </c>
      <c r="K25" s="16" t="str">
        <f t="shared" si="1"/>
        <v>B</v>
      </c>
      <c r="L25" s="11"/>
    </row>
    <row r="26" spans="1:12" ht="22.5" customHeight="1">
      <c r="A26" s="13">
        <v>14</v>
      </c>
      <c r="B26" s="35">
        <v>13411045</v>
      </c>
      <c r="C26" s="15"/>
      <c r="D26" s="36">
        <f>KP!E25</f>
        <v>0</v>
      </c>
      <c r="E26" s="36">
        <f>GT!G26</f>
        <v>71</v>
      </c>
      <c r="F26" s="36">
        <f>PK!E25</f>
        <v>85</v>
      </c>
      <c r="G26" s="36">
        <f>KM!I27</f>
        <v>83.333333333333329</v>
      </c>
      <c r="H26" s="36">
        <f>LPK!E25</f>
        <v>84</v>
      </c>
      <c r="I26" s="36">
        <f>RES!E25</f>
        <v>83</v>
      </c>
      <c r="J26" s="36">
        <f t="shared" si="0"/>
        <v>73.849999999999994</v>
      </c>
      <c r="K26" s="16" t="str">
        <f t="shared" si="1"/>
        <v>B</v>
      </c>
      <c r="L26" s="11"/>
    </row>
    <row r="27" spans="1:12" ht="22.5" customHeight="1">
      <c r="A27" s="13">
        <v>15</v>
      </c>
      <c r="B27" s="35">
        <v>13431003</v>
      </c>
      <c r="C27" s="15"/>
      <c r="D27" s="36">
        <f>KP!E26</f>
        <v>0</v>
      </c>
      <c r="E27" s="36">
        <f>GT!G27</f>
        <v>73</v>
      </c>
      <c r="F27" s="36">
        <f>PK!E26</f>
        <v>85</v>
      </c>
      <c r="G27" s="36">
        <f>KM!I28</f>
        <v>83.333333333333329</v>
      </c>
      <c r="H27" s="36">
        <f>LPK!E26</f>
        <v>84</v>
      </c>
      <c r="I27" s="36">
        <f>RES!E26</f>
        <v>83</v>
      </c>
      <c r="J27" s="36">
        <f t="shared" si="0"/>
        <v>74.05</v>
      </c>
      <c r="K27" s="16" t="str">
        <f t="shared" si="1"/>
        <v>B</v>
      </c>
      <c r="L27" s="11"/>
    </row>
    <row r="28" spans="1:12" ht="22.5" customHeight="1">
      <c r="A28" s="13">
        <v>16</v>
      </c>
      <c r="B28" s="35">
        <v>13431012</v>
      </c>
      <c r="C28" s="15"/>
      <c r="D28" s="36">
        <f>KP!E27</f>
        <v>0</v>
      </c>
      <c r="E28" s="36">
        <f>GT!G28</f>
        <v>85</v>
      </c>
      <c r="F28" s="36">
        <f>PK!E27</f>
        <v>85</v>
      </c>
      <c r="G28" s="36">
        <f>KM!I29</f>
        <v>83.333333333333329</v>
      </c>
      <c r="H28" s="36">
        <f>LPK!E27</f>
        <v>84</v>
      </c>
      <c r="I28" s="36">
        <f>RES!E27</f>
        <v>83</v>
      </c>
      <c r="J28" s="36">
        <f t="shared" si="0"/>
        <v>75.25</v>
      </c>
      <c r="K28" s="16" t="str">
        <f t="shared" si="1"/>
        <v>B</v>
      </c>
      <c r="L28" s="11"/>
    </row>
    <row r="29" spans="1:12" ht="15.75">
      <c r="A29" s="17"/>
      <c r="L29" s="11"/>
    </row>
    <row r="30" spans="1:12" ht="15.75">
      <c r="A30" s="17"/>
      <c r="L30" s="11"/>
    </row>
    <row r="31" spans="1:12">
      <c r="F31" s="19"/>
      <c r="G31" s="19"/>
      <c r="H31" s="39" t="s">
        <v>96</v>
      </c>
      <c r="I31" s="19"/>
    </row>
    <row r="32" spans="1:12">
      <c r="F32" s="19"/>
      <c r="G32" s="19"/>
      <c r="H32" s="19" t="s">
        <v>5</v>
      </c>
      <c r="I32" s="19"/>
    </row>
    <row r="33" spans="1:14">
      <c r="F33" s="19"/>
      <c r="G33" s="19"/>
      <c r="H33" s="19"/>
      <c r="I33" s="19"/>
    </row>
    <row r="34" spans="1:14">
      <c r="F34" s="19"/>
      <c r="G34" s="19"/>
      <c r="I34" s="19"/>
    </row>
    <row r="35" spans="1:14">
      <c r="F35" s="19"/>
      <c r="G35" s="19"/>
      <c r="H35" s="19"/>
      <c r="I35" s="19"/>
    </row>
    <row r="36" spans="1:14" ht="15.75" customHeight="1">
      <c r="F36" s="19"/>
      <c r="G36" s="19"/>
      <c r="H36" s="39" t="s">
        <v>97</v>
      </c>
      <c r="I36" s="19"/>
      <c r="L36" s="20"/>
      <c r="M36" s="20"/>
      <c r="N36" s="20"/>
    </row>
    <row r="39" spans="1:14" ht="15.75">
      <c r="A39" s="21" t="s">
        <v>28</v>
      </c>
    </row>
    <row r="40" spans="1:14" ht="15.75">
      <c r="A40" s="21" t="s">
        <v>32</v>
      </c>
      <c r="B40" s="18" t="s">
        <v>33</v>
      </c>
    </row>
    <row r="41" spans="1:14" ht="15.75">
      <c r="A41" s="21" t="s">
        <v>19</v>
      </c>
      <c r="B41" s="18" t="s">
        <v>34</v>
      </c>
    </row>
    <row r="42" spans="1:14" ht="15.75">
      <c r="A42" s="21" t="s">
        <v>12</v>
      </c>
      <c r="B42" s="18" t="s">
        <v>35</v>
      </c>
    </row>
    <row r="43" spans="1:14" ht="15.75">
      <c r="A43" s="21" t="s">
        <v>20</v>
      </c>
      <c r="B43" s="18" t="s">
        <v>36</v>
      </c>
    </row>
    <row r="44" spans="1:14" ht="15.75">
      <c r="A44" s="21" t="s">
        <v>13</v>
      </c>
      <c r="B44" s="18" t="s">
        <v>37</v>
      </c>
    </row>
    <row r="45" spans="1:14" ht="15.75">
      <c r="A45" s="21" t="s">
        <v>14</v>
      </c>
      <c r="B45" s="18" t="s">
        <v>38</v>
      </c>
    </row>
    <row r="46" spans="1:14" ht="15.75">
      <c r="A46" s="21"/>
    </row>
    <row r="47" spans="1:14" ht="15.75">
      <c r="A47" s="21" t="s">
        <v>31</v>
      </c>
      <c r="C47" s="22" t="s">
        <v>39</v>
      </c>
    </row>
    <row r="48" spans="1:14" ht="15.75">
      <c r="A48" s="21"/>
      <c r="C48" s="19">
        <v>100</v>
      </c>
    </row>
    <row r="49" spans="1:2" ht="15.75">
      <c r="A49" s="21"/>
    </row>
    <row r="50" spans="1:2" ht="15.75">
      <c r="A50" s="21" t="s">
        <v>40</v>
      </c>
    </row>
    <row r="51" spans="1:2" ht="15.75">
      <c r="A51" s="21" t="s">
        <v>41</v>
      </c>
      <c r="B51" s="18" t="s">
        <v>42</v>
      </c>
    </row>
    <row r="52" spans="1:2" ht="15.75">
      <c r="A52" s="21" t="s">
        <v>43</v>
      </c>
      <c r="B52" s="18" t="s">
        <v>44</v>
      </c>
    </row>
    <row r="53" spans="1:2" ht="15.75">
      <c r="A53" s="21" t="s">
        <v>45</v>
      </c>
      <c r="B53" s="18" t="s">
        <v>46</v>
      </c>
    </row>
    <row r="54" spans="1:2" ht="15.75">
      <c r="A54" s="21" t="s">
        <v>47</v>
      </c>
      <c r="B54" s="18" t="s">
        <v>48</v>
      </c>
    </row>
    <row r="55" spans="1:2" ht="15.75">
      <c r="A55" s="21" t="s">
        <v>49</v>
      </c>
      <c r="B55" s="18" t="s">
        <v>50</v>
      </c>
    </row>
  </sheetData>
  <mergeCells count="13">
    <mergeCell ref="K11:K12"/>
    <mergeCell ref="A9:B9"/>
    <mergeCell ref="A11:A12"/>
    <mergeCell ref="B11:B12"/>
    <mergeCell ref="C11:C12"/>
    <mergeCell ref="D11:I11"/>
    <mergeCell ref="J11:J12"/>
    <mergeCell ref="A8:B8"/>
    <mergeCell ref="A1:K1"/>
    <mergeCell ref="A2:K2"/>
    <mergeCell ref="A3:K3"/>
    <mergeCell ref="A5:K5"/>
    <mergeCell ref="A6:K6"/>
  </mergeCells>
  <printOptions horizontalCentered="1"/>
  <pageMargins left="0.19685039370078741" right="0.19685039370078741" top="0.35433070866141736" bottom="1.1811023622047245" header="0.31496062992125984" footer="0.31496062992125984"/>
  <pageSetup paperSize="5" scale="80"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H41"/>
  <sheetViews>
    <sheetView topLeftCell="A10" zoomScaleSheetLayoutView="93" workbookViewId="0">
      <selection activeCell="E21" sqref="E21"/>
    </sheetView>
  </sheetViews>
  <sheetFormatPr defaultRowHeight="15"/>
  <cols>
    <col min="1" max="1" width="9.140625" style="1"/>
    <col min="2" max="2" width="6.85546875" style="1" customWidth="1"/>
    <col min="3" max="3" width="15.42578125" style="18" customWidth="1"/>
    <col min="4" max="4" width="52" style="1" customWidth="1"/>
    <col min="5" max="5" width="24.5703125" style="1" customWidth="1"/>
    <col min="6" max="16384" width="9.140625" style="1"/>
  </cols>
  <sheetData>
    <row r="1" spans="2:6" ht="20.100000000000001" customHeight="1">
      <c r="B1" s="50" t="s">
        <v>0</v>
      </c>
      <c r="C1" s="50"/>
      <c r="D1" s="50"/>
      <c r="E1" s="50"/>
    </row>
    <row r="2" spans="2:6" ht="27">
      <c r="B2" s="51" t="s">
        <v>1</v>
      </c>
      <c r="C2" s="51"/>
      <c r="D2" s="51"/>
      <c r="E2" s="51"/>
    </row>
    <row r="3" spans="2:6" ht="23.25" customHeight="1" thickBot="1">
      <c r="B3" s="69" t="s">
        <v>2</v>
      </c>
      <c r="C3" s="69"/>
      <c r="D3" s="69"/>
      <c r="E3" s="69"/>
    </row>
    <row r="4" spans="2:6" ht="15" customHeight="1" thickTop="1">
      <c r="B4" s="2"/>
      <c r="C4" s="3"/>
      <c r="D4" s="2"/>
      <c r="E4" s="2"/>
    </row>
    <row r="5" spans="2:6" ht="15" customHeight="1">
      <c r="B5" s="53" t="s">
        <v>21</v>
      </c>
      <c r="C5" s="53"/>
      <c r="D5" s="53"/>
      <c r="E5" s="53"/>
    </row>
    <row r="6" spans="2:6" ht="15" customHeight="1">
      <c r="B6" s="53" t="s">
        <v>60</v>
      </c>
      <c r="C6" s="53"/>
      <c r="D6" s="53"/>
      <c r="E6" s="53"/>
    </row>
    <row r="7" spans="2:6" ht="15" customHeight="1">
      <c r="B7" s="2"/>
      <c r="C7" s="3"/>
      <c r="D7" s="2"/>
      <c r="E7" s="2"/>
    </row>
    <row r="8" spans="2:6" s="47" customFormat="1" ht="15" customHeight="1">
      <c r="B8" s="67" t="s">
        <v>63</v>
      </c>
      <c r="C8" s="67"/>
      <c r="D8" s="67"/>
      <c r="E8" s="67"/>
    </row>
    <row r="9" spans="2:6" s="47" customFormat="1" ht="15.75">
      <c r="B9" s="68" t="s">
        <v>64</v>
      </c>
      <c r="C9" s="68"/>
      <c r="D9" s="68"/>
      <c r="E9" s="68"/>
    </row>
    <row r="10" spans="2:6" ht="15.75">
      <c r="B10" s="7"/>
      <c r="C10" s="8"/>
      <c r="D10" s="9"/>
      <c r="E10" s="10"/>
      <c r="F10" s="11"/>
    </row>
    <row r="11" spans="2:6" s="19" customFormat="1" ht="22.5" customHeight="1">
      <c r="B11" s="13" t="s">
        <v>8</v>
      </c>
      <c r="C11" s="14" t="s">
        <v>9</v>
      </c>
      <c r="D11" s="26" t="s">
        <v>10</v>
      </c>
      <c r="E11" s="16" t="s">
        <v>16</v>
      </c>
      <c r="F11" s="27"/>
    </row>
    <row r="12" spans="2:6" ht="22.5" customHeight="1">
      <c r="B12" s="13">
        <v>1</v>
      </c>
      <c r="C12" s="14"/>
      <c r="D12" s="15"/>
      <c r="E12" s="16">
        <v>100</v>
      </c>
      <c r="F12" s="11"/>
    </row>
    <row r="13" spans="2:6" ht="22.5" customHeight="1">
      <c r="B13" s="13">
        <v>2</v>
      </c>
      <c r="C13" s="14"/>
      <c r="D13" s="15"/>
      <c r="E13" s="16"/>
      <c r="F13" s="11"/>
    </row>
    <row r="14" spans="2:6" ht="22.5" customHeight="1">
      <c r="B14" s="13">
        <v>3</v>
      </c>
      <c r="C14" s="14"/>
      <c r="D14" s="15"/>
      <c r="E14" s="16"/>
      <c r="F14" s="11"/>
    </row>
    <row r="15" spans="2:6" ht="22.5" customHeight="1">
      <c r="B15" s="13">
        <v>4</v>
      </c>
      <c r="C15" s="14"/>
      <c r="D15" s="15"/>
      <c r="E15" s="16"/>
      <c r="F15" s="11"/>
    </row>
    <row r="16" spans="2:6" ht="22.5" customHeight="1">
      <c r="B16" s="13">
        <v>5</v>
      </c>
      <c r="C16" s="14"/>
      <c r="D16" s="15"/>
      <c r="E16" s="16"/>
      <c r="F16" s="11"/>
    </row>
    <row r="17" spans="2:6" ht="22.5" customHeight="1">
      <c r="B17" s="13">
        <v>6</v>
      </c>
      <c r="C17" s="14"/>
      <c r="D17" s="15"/>
      <c r="E17" s="16"/>
      <c r="F17" s="11"/>
    </row>
    <row r="18" spans="2:6" ht="22.5" customHeight="1">
      <c r="B18" s="13">
        <v>7</v>
      </c>
      <c r="C18" s="14"/>
      <c r="D18" s="15"/>
      <c r="E18" s="16"/>
      <c r="F18" s="11"/>
    </row>
    <row r="19" spans="2:6" ht="22.5" customHeight="1">
      <c r="B19" s="13">
        <v>8</v>
      </c>
      <c r="C19" s="14"/>
      <c r="D19" s="15"/>
      <c r="E19" s="16"/>
      <c r="F19" s="11"/>
    </row>
    <row r="20" spans="2:6" ht="22.5" customHeight="1">
      <c r="B20" s="13">
        <v>9</v>
      </c>
      <c r="C20" s="14"/>
      <c r="D20" s="15"/>
      <c r="E20" s="16"/>
      <c r="F20" s="11"/>
    </row>
    <row r="21" spans="2:6" ht="22.5" customHeight="1">
      <c r="B21" s="13">
        <v>10</v>
      </c>
      <c r="C21" s="14"/>
      <c r="D21" s="15"/>
      <c r="E21" s="16">
        <v>50</v>
      </c>
      <c r="F21" s="11"/>
    </row>
    <row r="22" spans="2:6" ht="15.75">
      <c r="B22" s="13">
        <v>11</v>
      </c>
      <c r="C22" s="45"/>
      <c r="D22" s="46"/>
      <c r="E22" s="46"/>
      <c r="F22" s="11"/>
    </row>
    <row r="23" spans="2:6" ht="15.75">
      <c r="B23" s="13">
        <v>12</v>
      </c>
      <c r="C23" s="45"/>
      <c r="D23" s="46"/>
      <c r="E23" s="46"/>
      <c r="F23" s="11"/>
    </row>
    <row r="24" spans="2:6" ht="15.75">
      <c r="B24" s="13">
        <v>13</v>
      </c>
      <c r="C24" s="45"/>
      <c r="D24" s="46"/>
      <c r="E24" s="46"/>
      <c r="F24" s="11"/>
    </row>
    <row r="25" spans="2:6" ht="15.75">
      <c r="B25" s="13">
        <v>14</v>
      </c>
      <c r="C25" s="45"/>
      <c r="D25" s="46"/>
      <c r="E25" s="46"/>
      <c r="F25" s="11"/>
    </row>
    <row r="26" spans="2:6" ht="15.75">
      <c r="B26" s="13">
        <v>15</v>
      </c>
      <c r="C26" s="45"/>
      <c r="D26" s="46"/>
      <c r="E26" s="46"/>
      <c r="F26" s="11"/>
    </row>
    <row r="27" spans="2:6" ht="15.75">
      <c r="B27" s="13">
        <v>16</v>
      </c>
      <c r="C27" s="45"/>
      <c r="D27" s="46"/>
      <c r="E27" s="46"/>
      <c r="F27" s="11"/>
    </row>
    <row r="28" spans="2:6" ht="15.75">
      <c r="B28" s="17"/>
      <c r="F28" s="11"/>
    </row>
    <row r="29" spans="2:6" ht="15.75">
      <c r="B29" s="17"/>
      <c r="F29" s="11"/>
    </row>
    <row r="30" spans="2:6" ht="15.75">
      <c r="B30" s="17"/>
      <c r="F30" s="11"/>
    </row>
    <row r="31" spans="2:6">
      <c r="E31" s="39" t="s">
        <v>29</v>
      </c>
    </row>
    <row r="32" spans="2:6">
      <c r="E32" s="19" t="s">
        <v>5</v>
      </c>
    </row>
    <row r="33" spans="2:8">
      <c r="E33" s="19"/>
    </row>
    <row r="35" spans="2:8" ht="15.75" customHeight="1">
      <c r="E35" s="19"/>
      <c r="F35" s="20"/>
      <c r="G35" s="20"/>
      <c r="H35" s="20"/>
    </row>
    <row r="36" spans="2:8">
      <c r="E36" s="19" t="s">
        <v>27</v>
      </c>
    </row>
    <row r="40" spans="2:8" ht="15.75">
      <c r="B40" s="21" t="s">
        <v>28</v>
      </c>
    </row>
    <row r="41" spans="2:8" ht="15.75">
      <c r="B41" s="21" t="s">
        <v>65</v>
      </c>
    </row>
  </sheetData>
  <mergeCells count="7">
    <mergeCell ref="B8:E8"/>
    <mergeCell ref="B9:E9"/>
    <mergeCell ref="B1:E1"/>
    <mergeCell ref="B2:E2"/>
    <mergeCell ref="B3:E3"/>
    <mergeCell ref="B5:E5"/>
    <mergeCell ref="B6:E6"/>
  </mergeCells>
  <printOptions horizontalCentered="1"/>
  <pageMargins left="0.28999999999999998" right="0.30833333333333335" top="0.35433070866141736" bottom="1.1811023622047245" header="0.24" footer="0.31496062992125984"/>
  <pageSetup paperSize="5" scale="8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43"/>
  <sheetViews>
    <sheetView topLeftCell="A10" zoomScaleSheetLayoutView="93" workbookViewId="0">
      <selection activeCell="G22" sqref="G22"/>
    </sheetView>
  </sheetViews>
  <sheetFormatPr defaultRowHeight="15"/>
  <cols>
    <col min="1" max="1" width="4.85546875" style="1" customWidth="1"/>
    <col min="2" max="2" width="15" style="18" customWidth="1"/>
    <col min="3" max="3" width="44.42578125" style="1" customWidth="1"/>
    <col min="4" max="6" width="15.5703125" style="1" customWidth="1"/>
    <col min="7" max="7" width="14.140625" style="1" customWidth="1"/>
    <col min="8" max="16384" width="9.140625" style="1"/>
  </cols>
  <sheetData>
    <row r="1" spans="1:8" ht="20.100000000000001" customHeight="1">
      <c r="A1" s="50" t="s">
        <v>0</v>
      </c>
      <c r="B1" s="50"/>
      <c r="C1" s="50"/>
      <c r="D1" s="50"/>
      <c r="E1" s="50"/>
      <c r="F1" s="50"/>
      <c r="G1" s="50"/>
    </row>
    <row r="2" spans="1:8" ht="27">
      <c r="A2" s="51" t="s">
        <v>1</v>
      </c>
      <c r="B2" s="51"/>
      <c r="C2" s="51"/>
      <c r="D2" s="51"/>
      <c r="E2" s="51"/>
      <c r="F2" s="51"/>
      <c r="G2" s="51"/>
    </row>
    <row r="3" spans="1:8" ht="23.25" customHeight="1" thickBot="1">
      <c r="A3" s="52" t="s">
        <v>2</v>
      </c>
      <c r="B3" s="52"/>
      <c r="C3" s="52"/>
      <c r="D3" s="52"/>
      <c r="E3" s="52"/>
      <c r="F3" s="52"/>
      <c r="G3" s="52"/>
    </row>
    <row r="4" spans="1:8" ht="15" customHeight="1" thickTop="1">
      <c r="A4" s="2"/>
      <c r="B4" s="3"/>
      <c r="C4" s="2"/>
      <c r="D4" s="2"/>
      <c r="E4" s="2"/>
      <c r="F4" s="2"/>
      <c r="G4" s="2"/>
    </row>
    <row r="5" spans="1:8" ht="15" customHeight="1">
      <c r="A5" s="53" t="s">
        <v>3</v>
      </c>
      <c r="B5" s="53"/>
      <c r="C5" s="53"/>
      <c r="D5" s="53"/>
      <c r="E5" s="53"/>
      <c r="F5" s="53"/>
      <c r="G5" s="53"/>
    </row>
    <row r="6" spans="1:8" ht="15" customHeight="1">
      <c r="A6" s="53" t="s">
        <v>51</v>
      </c>
      <c r="B6" s="53"/>
      <c r="C6" s="53"/>
      <c r="D6" s="53"/>
      <c r="E6" s="53"/>
      <c r="F6" s="53"/>
      <c r="G6" s="53"/>
    </row>
    <row r="7" spans="1:8" ht="27.75" customHeight="1">
      <c r="A7" s="2"/>
      <c r="B7" s="3"/>
      <c r="C7" s="2"/>
      <c r="D7" s="2"/>
      <c r="E7" s="2"/>
      <c r="F7" s="2"/>
      <c r="G7" s="2"/>
    </row>
    <row r="8" spans="1:8" s="47" customFormat="1" ht="15" customHeight="1">
      <c r="A8" s="67" t="s">
        <v>4</v>
      </c>
      <c r="B8" s="67"/>
      <c r="C8" s="32" t="s">
        <v>70</v>
      </c>
      <c r="E8" s="32" t="s">
        <v>5</v>
      </c>
      <c r="F8" s="33" t="s">
        <v>72</v>
      </c>
    </row>
    <row r="9" spans="1:8" s="47" customFormat="1" ht="15.75">
      <c r="A9" s="72" t="s">
        <v>6</v>
      </c>
      <c r="B9" s="72"/>
      <c r="C9" s="31" t="s">
        <v>71</v>
      </c>
      <c r="E9" s="48" t="s">
        <v>7</v>
      </c>
      <c r="F9" s="34" t="s">
        <v>73</v>
      </c>
    </row>
    <row r="10" spans="1:8" ht="15.75">
      <c r="A10" s="7"/>
      <c r="B10" s="8"/>
      <c r="C10" s="9"/>
      <c r="D10" s="10"/>
      <c r="E10" s="10"/>
      <c r="F10" s="10"/>
      <c r="G10" s="10"/>
      <c r="H10" s="11"/>
    </row>
    <row r="11" spans="1:8" ht="15.75" customHeight="1">
      <c r="A11" s="56" t="s">
        <v>8</v>
      </c>
      <c r="B11" s="58" t="s">
        <v>9</v>
      </c>
      <c r="C11" s="60" t="s">
        <v>10</v>
      </c>
      <c r="D11" s="23" t="s">
        <v>52</v>
      </c>
      <c r="E11" s="56" t="s">
        <v>53</v>
      </c>
      <c r="F11" s="56"/>
      <c r="G11" s="70" t="s">
        <v>16</v>
      </c>
      <c r="H11" s="11"/>
    </row>
    <row r="12" spans="1:8" ht="15.75">
      <c r="A12" s="57"/>
      <c r="B12" s="59"/>
      <c r="C12" s="61"/>
      <c r="D12" s="24" t="s">
        <v>54</v>
      </c>
      <c r="E12" s="25" t="s">
        <v>55</v>
      </c>
      <c r="F12" s="25" t="s">
        <v>56</v>
      </c>
      <c r="G12" s="71"/>
      <c r="H12" s="11"/>
    </row>
    <row r="13" spans="1:8" ht="22.5" customHeight="1">
      <c r="A13" s="13">
        <v>1</v>
      </c>
      <c r="B13" s="14">
        <v>13121002</v>
      </c>
      <c r="C13" s="38" t="s">
        <v>76</v>
      </c>
      <c r="D13" s="36">
        <v>28</v>
      </c>
      <c r="E13" s="36">
        <v>30</v>
      </c>
      <c r="F13" s="36">
        <v>25</v>
      </c>
      <c r="G13" s="16">
        <f>D13+E13+F13</f>
        <v>83</v>
      </c>
      <c r="H13" s="11"/>
    </row>
    <row r="14" spans="1:8" ht="22.5" customHeight="1">
      <c r="A14" s="13">
        <v>2</v>
      </c>
      <c r="B14" s="14">
        <v>13121104</v>
      </c>
      <c r="C14" s="38" t="s">
        <v>77</v>
      </c>
      <c r="D14" s="36">
        <v>24</v>
      </c>
      <c r="E14" s="36">
        <v>25</v>
      </c>
      <c r="F14" s="36">
        <v>25</v>
      </c>
      <c r="G14" s="16">
        <f t="shared" ref="G14:G28" si="0">D14+E14+F14</f>
        <v>74</v>
      </c>
      <c r="H14" s="11"/>
    </row>
    <row r="15" spans="1:8" ht="22.5" customHeight="1">
      <c r="A15" s="13">
        <v>3</v>
      </c>
      <c r="B15" s="14">
        <v>13121149</v>
      </c>
      <c r="C15" s="38" t="s">
        <v>78</v>
      </c>
      <c r="D15" s="36">
        <v>28</v>
      </c>
      <c r="E15" s="36">
        <v>25</v>
      </c>
      <c r="F15" s="36">
        <v>25</v>
      </c>
      <c r="G15" s="16">
        <f t="shared" si="0"/>
        <v>78</v>
      </c>
      <c r="H15" s="11"/>
    </row>
    <row r="16" spans="1:8" ht="22.5" customHeight="1">
      <c r="A16" s="13">
        <v>4</v>
      </c>
      <c r="B16" s="14">
        <v>13141055</v>
      </c>
      <c r="C16" s="38" t="s">
        <v>79</v>
      </c>
      <c r="D16" s="36">
        <v>36</v>
      </c>
      <c r="E16" s="36">
        <v>30</v>
      </c>
      <c r="F16" s="36">
        <v>25</v>
      </c>
      <c r="G16" s="16">
        <f t="shared" si="0"/>
        <v>91</v>
      </c>
      <c r="H16" s="11"/>
    </row>
    <row r="17" spans="1:8" ht="22.5" customHeight="1">
      <c r="A17" s="13">
        <v>5</v>
      </c>
      <c r="B17" s="14">
        <v>13141131</v>
      </c>
      <c r="C17" s="38" t="s">
        <v>80</v>
      </c>
      <c r="D17" s="36">
        <v>36</v>
      </c>
      <c r="E17" s="36">
        <v>30</v>
      </c>
      <c r="F17" s="36">
        <v>30</v>
      </c>
      <c r="G17" s="16">
        <f t="shared" si="0"/>
        <v>96</v>
      </c>
      <c r="H17" s="11"/>
    </row>
    <row r="18" spans="1:8" ht="22.5" customHeight="1">
      <c r="A18" s="13">
        <v>6</v>
      </c>
      <c r="B18" s="14">
        <v>13141208</v>
      </c>
      <c r="C18" s="38" t="s">
        <v>81</v>
      </c>
      <c r="D18" s="36">
        <v>26</v>
      </c>
      <c r="E18" s="36">
        <v>30</v>
      </c>
      <c r="F18" s="36">
        <v>30</v>
      </c>
      <c r="G18" s="16">
        <f t="shared" si="0"/>
        <v>86</v>
      </c>
      <c r="H18" s="11"/>
    </row>
    <row r="19" spans="1:8" ht="22.5" customHeight="1">
      <c r="A19" s="13">
        <v>7</v>
      </c>
      <c r="B19" s="14">
        <v>13141225</v>
      </c>
      <c r="C19" s="38" t="s">
        <v>82</v>
      </c>
      <c r="D19" s="36">
        <v>24</v>
      </c>
      <c r="E19" s="36">
        <v>30</v>
      </c>
      <c r="F19" s="36">
        <v>25</v>
      </c>
      <c r="G19" s="16">
        <f t="shared" si="0"/>
        <v>79</v>
      </c>
      <c r="H19" s="11"/>
    </row>
    <row r="20" spans="1:8" ht="22.5" customHeight="1">
      <c r="A20" s="13">
        <v>8</v>
      </c>
      <c r="B20" s="14">
        <v>13141294</v>
      </c>
      <c r="C20" s="38" t="s">
        <v>83</v>
      </c>
      <c r="D20" s="36">
        <v>22</v>
      </c>
      <c r="E20" s="36">
        <v>30</v>
      </c>
      <c r="F20" s="36">
        <v>25</v>
      </c>
      <c r="G20" s="16">
        <f t="shared" si="0"/>
        <v>77</v>
      </c>
      <c r="H20" s="11"/>
    </row>
    <row r="21" spans="1:8" ht="22.5" customHeight="1">
      <c r="A21" s="13">
        <v>9</v>
      </c>
      <c r="B21" s="14">
        <v>13141296</v>
      </c>
      <c r="C21" s="38" t="s">
        <v>84</v>
      </c>
      <c r="D21" s="36">
        <v>22</v>
      </c>
      <c r="E21" s="36">
        <v>30</v>
      </c>
      <c r="F21" s="36">
        <v>25</v>
      </c>
      <c r="G21" s="16">
        <f t="shared" si="0"/>
        <v>77</v>
      </c>
      <c r="H21" s="11"/>
    </row>
    <row r="22" spans="1:8" ht="22.5" customHeight="1">
      <c r="A22" s="13">
        <v>10</v>
      </c>
      <c r="B22" s="14">
        <v>13141418</v>
      </c>
      <c r="C22" s="38" t="s">
        <v>85</v>
      </c>
      <c r="D22" s="36"/>
      <c r="E22" s="36"/>
      <c r="F22" s="36"/>
      <c r="G22" s="16">
        <v>50</v>
      </c>
      <c r="H22" s="11"/>
    </row>
    <row r="23" spans="1:8" ht="22.5" customHeight="1">
      <c r="A23" s="13">
        <v>11</v>
      </c>
      <c r="B23" s="14">
        <v>11311087</v>
      </c>
      <c r="C23" s="38" t="s">
        <v>86</v>
      </c>
      <c r="D23" s="36">
        <v>24</v>
      </c>
      <c r="E23" s="36">
        <v>25</v>
      </c>
      <c r="F23" s="36">
        <v>25</v>
      </c>
      <c r="G23" s="16">
        <f t="shared" si="0"/>
        <v>74</v>
      </c>
      <c r="H23" s="11"/>
    </row>
    <row r="24" spans="1:8" ht="22.5" customHeight="1">
      <c r="A24" s="13">
        <v>12</v>
      </c>
      <c r="B24" s="14">
        <v>13321012</v>
      </c>
      <c r="C24" s="38" t="s">
        <v>87</v>
      </c>
      <c r="D24" s="36">
        <v>30</v>
      </c>
      <c r="E24" s="36">
        <v>30</v>
      </c>
      <c r="F24" s="36">
        <v>30</v>
      </c>
      <c r="G24" s="16">
        <f t="shared" si="0"/>
        <v>90</v>
      </c>
      <c r="H24" s="11"/>
    </row>
    <row r="25" spans="1:8" ht="22.5" customHeight="1">
      <c r="A25" s="13">
        <v>13</v>
      </c>
      <c r="B25" s="14">
        <v>13321017</v>
      </c>
      <c r="C25" s="38" t="s">
        <v>88</v>
      </c>
      <c r="D25" s="36">
        <v>28</v>
      </c>
      <c r="E25" s="36">
        <v>30</v>
      </c>
      <c r="F25" s="36">
        <v>25</v>
      </c>
      <c r="G25" s="16">
        <f t="shared" si="0"/>
        <v>83</v>
      </c>
      <c r="H25" s="11"/>
    </row>
    <row r="26" spans="1:8" ht="22.5" customHeight="1">
      <c r="A26" s="13">
        <v>14</v>
      </c>
      <c r="B26" s="14">
        <v>13411045</v>
      </c>
      <c r="C26" s="38" t="s">
        <v>89</v>
      </c>
      <c r="D26" s="36">
        <v>16</v>
      </c>
      <c r="E26" s="36">
        <v>25</v>
      </c>
      <c r="F26" s="36">
        <v>30</v>
      </c>
      <c r="G26" s="16">
        <f t="shared" si="0"/>
        <v>71</v>
      </c>
      <c r="H26" s="11"/>
    </row>
    <row r="27" spans="1:8" ht="22.5" customHeight="1">
      <c r="A27" s="13">
        <v>15</v>
      </c>
      <c r="B27" s="14">
        <v>13431003</v>
      </c>
      <c r="C27" s="38" t="s">
        <v>90</v>
      </c>
      <c r="D27" s="36">
        <v>18</v>
      </c>
      <c r="E27" s="36">
        <v>25</v>
      </c>
      <c r="F27" s="36">
        <v>30</v>
      </c>
      <c r="G27" s="16">
        <f>D27+E27+F27</f>
        <v>73</v>
      </c>
      <c r="H27" s="11"/>
    </row>
    <row r="28" spans="1:8" ht="22.5" customHeight="1">
      <c r="A28" s="13">
        <v>16</v>
      </c>
      <c r="B28" s="14">
        <v>13431012</v>
      </c>
      <c r="C28" s="38" t="s">
        <v>91</v>
      </c>
      <c r="D28" s="36">
        <v>30</v>
      </c>
      <c r="E28" s="36">
        <v>30</v>
      </c>
      <c r="F28" s="36">
        <v>25</v>
      </c>
      <c r="G28" s="16">
        <f t="shared" si="0"/>
        <v>85</v>
      </c>
      <c r="H28" s="11"/>
    </row>
    <row r="29" spans="1:8" ht="15.75">
      <c r="A29" s="17"/>
      <c r="H29" s="11"/>
    </row>
    <row r="30" spans="1:8" ht="15.75">
      <c r="A30" s="17"/>
      <c r="H30" s="11"/>
    </row>
    <row r="31" spans="1:8">
      <c r="E31" s="39" t="s">
        <v>74</v>
      </c>
      <c r="F31" s="19"/>
    </row>
    <row r="32" spans="1:8">
      <c r="E32" s="19" t="s">
        <v>5</v>
      </c>
      <c r="F32" s="19"/>
    </row>
    <row r="33" spans="1:10">
      <c r="E33" s="19"/>
      <c r="F33" s="19"/>
    </row>
    <row r="34" spans="1:10">
      <c r="F34" s="19"/>
    </row>
    <row r="35" spans="1:10">
      <c r="E35" s="19"/>
      <c r="F35" s="19"/>
    </row>
    <row r="36" spans="1:10" ht="15.75" customHeight="1">
      <c r="E36" s="39" t="s">
        <v>75</v>
      </c>
      <c r="F36" s="19"/>
      <c r="H36" s="20"/>
      <c r="I36" s="20"/>
      <c r="J36" s="20"/>
    </row>
    <row r="39" spans="1:10" s="21" customFormat="1" ht="15.75">
      <c r="A39" s="21" t="s">
        <v>28</v>
      </c>
      <c r="B39" s="28"/>
    </row>
    <row r="40" spans="1:10" s="21" customFormat="1" ht="15.75">
      <c r="A40" s="21" t="s">
        <v>57</v>
      </c>
      <c r="B40" s="28"/>
    </row>
    <row r="41" spans="1:10" s="21" customFormat="1" ht="15.75">
      <c r="A41" s="21" t="s">
        <v>58</v>
      </c>
      <c r="B41" s="28"/>
    </row>
    <row r="42" spans="1:10" s="21" customFormat="1" ht="15.75">
      <c r="A42" s="21" t="s">
        <v>59</v>
      </c>
      <c r="B42" s="28"/>
    </row>
    <row r="43" spans="1:10" s="21" customFormat="1" ht="15.75">
      <c r="B43" s="28"/>
    </row>
  </sheetData>
  <mergeCells count="12">
    <mergeCell ref="G11:G12"/>
    <mergeCell ref="A1:G1"/>
    <mergeCell ref="A2:G2"/>
    <mergeCell ref="A3:G3"/>
    <mergeCell ref="A5:G5"/>
    <mergeCell ref="A6:G6"/>
    <mergeCell ref="A8:B8"/>
    <mergeCell ref="A9:B9"/>
    <mergeCell ref="A11:A12"/>
    <mergeCell ref="B11:B12"/>
    <mergeCell ref="C11:C12"/>
    <mergeCell ref="E11:F11"/>
  </mergeCells>
  <printOptions horizontalCentered="1"/>
  <pageMargins left="0.19685039370078741" right="0.19685039370078741" top="0.35433070866141736" bottom="1.1811023622047245" header="0.31496062992125984" footer="0.31496062992125984"/>
  <pageSetup paperSize="5" scale="8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1:H40"/>
  <sheetViews>
    <sheetView topLeftCell="A22" zoomScaleSheetLayoutView="93" workbookViewId="0">
      <selection activeCell="D22" sqref="D22"/>
    </sheetView>
  </sheetViews>
  <sheetFormatPr defaultRowHeight="15"/>
  <cols>
    <col min="1" max="1" width="9.140625" style="1"/>
    <col min="2" max="2" width="6.85546875" style="1" customWidth="1"/>
    <col min="3" max="3" width="15.42578125" style="18" customWidth="1"/>
    <col min="4" max="4" width="52" style="1" customWidth="1"/>
    <col min="5" max="5" width="24.5703125" style="1" customWidth="1"/>
    <col min="6" max="16384" width="9.140625" style="1"/>
  </cols>
  <sheetData>
    <row r="1" spans="2:6" ht="20.100000000000001" customHeight="1">
      <c r="B1" s="50" t="s">
        <v>0</v>
      </c>
      <c r="C1" s="50"/>
      <c r="D1" s="50"/>
      <c r="E1" s="50"/>
    </row>
    <row r="2" spans="2:6" ht="27">
      <c r="B2" s="51" t="s">
        <v>1</v>
      </c>
      <c r="C2" s="51"/>
      <c r="D2" s="51"/>
      <c r="E2" s="51"/>
    </row>
    <row r="3" spans="2:6" ht="23.25" customHeight="1" thickBot="1">
      <c r="B3" s="69" t="s">
        <v>2</v>
      </c>
      <c r="C3" s="69"/>
      <c r="D3" s="69"/>
      <c r="E3" s="69"/>
    </row>
    <row r="4" spans="2:6" ht="15" customHeight="1" thickTop="1">
      <c r="B4" s="2"/>
      <c r="C4" s="3"/>
      <c r="D4" s="2"/>
      <c r="E4" s="2"/>
    </row>
    <row r="5" spans="2:6" ht="15" customHeight="1">
      <c r="B5" s="53" t="s">
        <v>21</v>
      </c>
      <c r="C5" s="53"/>
      <c r="D5" s="53"/>
      <c r="E5" s="53"/>
    </row>
    <row r="6" spans="2:6" ht="15" customHeight="1">
      <c r="B6" s="53" t="s">
        <v>60</v>
      </c>
      <c r="C6" s="53"/>
      <c r="D6" s="53"/>
      <c r="E6" s="53"/>
    </row>
    <row r="7" spans="2:6" ht="15" customHeight="1">
      <c r="B7" s="2"/>
      <c r="C7" s="3"/>
      <c r="D7" s="2"/>
      <c r="E7" s="2"/>
    </row>
    <row r="8" spans="2:6" s="5" customFormat="1" ht="15" customHeight="1">
      <c r="B8" s="67" t="s">
        <v>92</v>
      </c>
      <c r="C8" s="67"/>
      <c r="D8" s="67"/>
      <c r="E8" s="67"/>
    </row>
    <row r="9" spans="2:6" s="5" customFormat="1" ht="15.75">
      <c r="B9" s="68" t="s">
        <v>93</v>
      </c>
      <c r="C9" s="68"/>
      <c r="D9" s="68"/>
      <c r="E9" s="68"/>
    </row>
    <row r="10" spans="2:6" ht="15.75">
      <c r="B10" s="7"/>
      <c r="C10" s="8"/>
      <c r="D10" s="9"/>
      <c r="E10" s="10"/>
      <c r="F10" s="11"/>
    </row>
    <row r="11" spans="2:6" s="19" customFormat="1" ht="22.5" customHeight="1">
      <c r="B11" s="13" t="s">
        <v>8</v>
      </c>
      <c r="C11" s="14" t="s">
        <v>9</v>
      </c>
      <c r="D11" s="26" t="s">
        <v>10</v>
      </c>
      <c r="E11" s="16" t="s">
        <v>16</v>
      </c>
      <c r="F11" s="27"/>
    </row>
    <row r="12" spans="2:6" ht="22.5" customHeight="1">
      <c r="B12" s="13">
        <v>1</v>
      </c>
      <c r="C12" s="35">
        <v>13121002</v>
      </c>
      <c r="D12" s="15"/>
      <c r="E12" s="36">
        <v>100</v>
      </c>
      <c r="F12" s="11"/>
    </row>
    <row r="13" spans="2:6" ht="22.5" customHeight="1">
      <c r="B13" s="13">
        <v>2</v>
      </c>
      <c r="C13" s="35">
        <v>13121104</v>
      </c>
      <c r="D13" s="15"/>
      <c r="E13" s="36">
        <v>85</v>
      </c>
      <c r="F13" s="11"/>
    </row>
    <row r="14" spans="2:6" ht="22.5" customHeight="1">
      <c r="B14" s="13">
        <v>3</v>
      </c>
      <c r="C14" s="35">
        <v>13121149</v>
      </c>
      <c r="D14" s="15"/>
      <c r="E14" s="36">
        <v>85</v>
      </c>
      <c r="F14" s="11"/>
    </row>
    <row r="15" spans="2:6" ht="22.5" customHeight="1">
      <c r="B15" s="13">
        <v>4</v>
      </c>
      <c r="C15" s="35">
        <v>13141055</v>
      </c>
      <c r="D15" s="15"/>
      <c r="E15" s="36">
        <v>85</v>
      </c>
      <c r="F15" s="11"/>
    </row>
    <row r="16" spans="2:6" ht="22.5" customHeight="1">
      <c r="B16" s="13">
        <v>5</v>
      </c>
      <c r="C16" s="35">
        <v>13141131</v>
      </c>
      <c r="D16" s="15"/>
      <c r="E16" s="36">
        <v>80</v>
      </c>
      <c r="F16" s="11"/>
    </row>
    <row r="17" spans="2:6" ht="22.5" customHeight="1">
      <c r="B17" s="13">
        <v>6</v>
      </c>
      <c r="C17" s="35">
        <v>13141208</v>
      </c>
      <c r="D17" s="15"/>
      <c r="E17" s="36">
        <v>85</v>
      </c>
      <c r="F17" s="11"/>
    </row>
    <row r="18" spans="2:6" ht="22.5" customHeight="1">
      <c r="B18" s="13">
        <v>7</v>
      </c>
      <c r="C18" s="35">
        <v>13141225</v>
      </c>
      <c r="D18" s="15"/>
      <c r="E18" s="36">
        <v>85</v>
      </c>
      <c r="F18" s="11"/>
    </row>
    <row r="19" spans="2:6" ht="22.5" customHeight="1">
      <c r="B19" s="13">
        <v>8</v>
      </c>
      <c r="C19" s="35">
        <v>13141294</v>
      </c>
      <c r="D19" s="15"/>
      <c r="E19" s="36">
        <v>85</v>
      </c>
      <c r="F19" s="11"/>
    </row>
    <row r="20" spans="2:6" ht="22.5" customHeight="1">
      <c r="B20" s="13">
        <v>9</v>
      </c>
      <c r="C20" s="35">
        <v>13141296</v>
      </c>
      <c r="D20" s="15"/>
      <c r="E20" s="36">
        <v>85</v>
      </c>
      <c r="F20" s="11"/>
    </row>
    <row r="21" spans="2:6" ht="22.5" customHeight="1">
      <c r="B21" s="13">
        <v>10</v>
      </c>
      <c r="C21" s="35">
        <v>13141418</v>
      </c>
      <c r="D21" s="15"/>
      <c r="E21" s="36">
        <v>0</v>
      </c>
      <c r="F21" s="11"/>
    </row>
    <row r="22" spans="2:6" ht="22.5" customHeight="1">
      <c r="B22" s="13">
        <v>11</v>
      </c>
      <c r="C22" s="35">
        <v>11311087</v>
      </c>
      <c r="D22" s="15"/>
      <c r="E22" s="36">
        <v>85</v>
      </c>
      <c r="F22" s="11"/>
    </row>
    <row r="23" spans="2:6" ht="22.5" customHeight="1">
      <c r="B23" s="13">
        <v>12</v>
      </c>
      <c r="C23" s="35">
        <v>13321012</v>
      </c>
      <c r="D23" s="15"/>
      <c r="E23" s="36">
        <v>85</v>
      </c>
      <c r="F23" s="11"/>
    </row>
    <row r="24" spans="2:6" ht="22.5" customHeight="1">
      <c r="B24" s="13">
        <v>13</v>
      </c>
      <c r="C24" s="35">
        <v>13321017</v>
      </c>
      <c r="D24" s="15"/>
      <c r="E24" s="36">
        <v>85</v>
      </c>
      <c r="F24" s="11"/>
    </row>
    <row r="25" spans="2:6" ht="22.5" customHeight="1">
      <c r="B25" s="13">
        <v>14</v>
      </c>
      <c r="C25" s="35">
        <v>13411045</v>
      </c>
      <c r="D25" s="15"/>
      <c r="E25" s="36">
        <v>85</v>
      </c>
      <c r="F25" s="11"/>
    </row>
    <row r="26" spans="2:6" ht="22.5" customHeight="1">
      <c r="B26" s="13">
        <v>15</v>
      </c>
      <c r="C26" s="35">
        <v>13431003</v>
      </c>
      <c r="D26" s="15"/>
      <c r="E26" s="36">
        <v>85</v>
      </c>
      <c r="F26" s="11"/>
    </row>
    <row r="27" spans="2:6" ht="15.75">
      <c r="B27" s="13">
        <v>16</v>
      </c>
      <c r="C27" s="35">
        <v>13431012</v>
      </c>
      <c r="D27" s="15"/>
      <c r="E27" s="37">
        <v>85</v>
      </c>
      <c r="F27" s="11"/>
    </row>
    <row r="28" spans="2:6" ht="15.75">
      <c r="B28" s="17"/>
      <c r="C28" s="40"/>
      <c r="D28" s="41"/>
      <c r="E28" s="42"/>
      <c r="F28" s="11"/>
    </row>
    <row r="29" spans="2:6" ht="15.75">
      <c r="B29" s="17"/>
      <c r="C29" s="40"/>
      <c r="D29" s="41"/>
      <c r="E29" s="42"/>
      <c r="F29" s="11"/>
    </row>
    <row r="30" spans="2:6">
      <c r="E30" s="39" t="s">
        <v>96</v>
      </c>
    </row>
    <row r="31" spans="2:6">
      <c r="E31" s="19" t="s">
        <v>5</v>
      </c>
    </row>
    <row r="32" spans="2:6">
      <c r="E32" s="19"/>
    </row>
    <row r="34" spans="2:8" ht="15.75" customHeight="1">
      <c r="E34" s="19"/>
      <c r="F34" s="20"/>
      <c r="G34" s="20"/>
      <c r="H34" s="20"/>
    </row>
    <row r="35" spans="2:8">
      <c r="E35" s="39" t="s">
        <v>97</v>
      </c>
    </row>
    <row r="39" spans="2:8" ht="15.75">
      <c r="B39" s="21" t="s">
        <v>28</v>
      </c>
    </row>
    <row r="40" spans="2:8" ht="15.75">
      <c r="B40" s="21" t="s">
        <v>65</v>
      </c>
    </row>
  </sheetData>
  <mergeCells count="7">
    <mergeCell ref="B8:E8"/>
    <mergeCell ref="B9:E9"/>
    <mergeCell ref="B1:E1"/>
    <mergeCell ref="B2:E2"/>
    <mergeCell ref="B3:E3"/>
    <mergeCell ref="B5:E5"/>
    <mergeCell ref="B6:E6"/>
  </mergeCells>
  <printOptions horizontalCentered="1"/>
  <pageMargins left="0.28999999999999998" right="0.30833333333333335" top="0.35433070866141736" bottom="1.1811023622047245" header="0.24" footer="0.31496062992125984"/>
  <pageSetup paperSize="5" scale="80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B1:L44"/>
  <sheetViews>
    <sheetView topLeftCell="A11" zoomScaleSheetLayoutView="93" workbookViewId="0">
      <selection activeCell="A9" sqref="A9:XFD9"/>
    </sheetView>
  </sheetViews>
  <sheetFormatPr defaultRowHeight="15"/>
  <cols>
    <col min="1" max="1" width="9.28515625" style="1" customWidth="1"/>
    <col min="2" max="2" width="4.85546875" style="1" customWidth="1"/>
    <col min="3" max="3" width="10.85546875" style="18" customWidth="1"/>
    <col min="4" max="4" width="39.140625" style="1" customWidth="1"/>
    <col min="5" max="8" width="12" style="1" customWidth="1"/>
    <col min="9" max="9" width="11" style="1" customWidth="1"/>
    <col min="10" max="16384" width="9.140625" style="1"/>
  </cols>
  <sheetData>
    <row r="1" spans="2:10" ht="20.100000000000001" customHeight="1">
      <c r="B1" s="50" t="s">
        <v>0</v>
      </c>
      <c r="C1" s="50"/>
      <c r="D1" s="50"/>
      <c r="E1" s="50"/>
      <c r="F1" s="50"/>
      <c r="G1" s="50"/>
      <c r="H1" s="50"/>
      <c r="I1" s="50"/>
    </row>
    <row r="2" spans="2:10" ht="27">
      <c r="B2" s="51" t="s">
        <v>1</v>
      </c>
      <c r="C2" s="51"/>
      <c r="D2" s="51"/>
      <c r="E2" s="51"/>
      <c r="F2" s="51"/>
      <c r="G2" s="51"/>
      <c r="H2" s="51"/>
      <c r="I2" s="51"/>
    </row>
    <row r="3" spans="2:10" ht="23.25" customHeight="1" thickBot="1">
      <c r="B3" s="52" t="s">
        <v>2</v>
      </c>
      <c r="C3" s="52"/>
      <c r="D3" s="52"/>
      <c r="E3" s="52"/>
      <c r="F3" s="52"/>
      <c r="G3" s="52"/>
      <c r="H3" s="52"/>
      <c r="I3" s="52"/>
    </row>
    <row r="4" spans="2:10" ht="15" customHeight="1" thickTop="1">
      <c r="B4" s="2"/>
      <c r="C4" s="3"/>
      <c r="D4" s="2"/>
      <c r="E4" s="2"/>
      <c r="F4" s="2"/>
      <c r="G4" s="2"/>
      <c r="H4" s="2"/>
      <c r="I4" s="2"/>
    </row>
    <row r="5" spans="2:10" ht="15" customHeight="1">
      <c r="B5" s="75" t="s">
        <v>21</v>
      </c>
      <c r="C5" s="75"/>
      <c r="D5" s="75"/>
      <c r="E5" s="75"/>
      <c r="F5" s="75"/>
      <c r="G5" s="75"/>
      <c r="H5" s="75"/>
      <c r="I5" s="75"/>
    </row>
    <row r="6" spans="2:10" ht="15" customHeight="1">
      <c r="B6" s="75" t="s">
        <v>22</v>
      </c>
      <c r="C6" s="75"/>
      <c r="D6" s="75"/>
      <c r="E6" s="75"/>
      <c r="F6" s="75"/>
      <c r="G6" s="75"/>
      <c r="H6" s="75"/>
      <c r="I6" s="75"/>
    </row>
    <row r="7" spans="2:10" ht="27.75" customHeight="1">
      <c r="B7" s="2"/>
      <c r="C7" s="3"/>
      <c r="D7" s="2"/>
      <c r="E7" s="2"/>
      <c r="F7" s="2"/>
      <c r="G7" s="2"/>
      <c r="H7" s="2"/>
      <c r="I7" s="2"/>
    </row>
    <row r="8" spans="2:10" s="47" customFormat="1" ht="15" customHeight="1">
      <c r="B8" s="67" t="s">
        <v>4</v>
      </c>
      <c r="C8" s="67"/>
      <c r="D8" s="32" t="s">
        <v>70</v>
      </c>
      <c r="E8" s="32" t="s">
        <v>5</v>
      </c>
      <c r="F8" s="32"/>
      <c r="G8" s="33" t="s">
        <v>100</v>
      </c>
    </row>
    <row r="9" spans="2:10" s="47" customFormat="1" ht="15.75">
      <c r="B9" s="72" t="s">
        <v>6</v>
      </c>
      <c r="C9" s="72"/>
      <c r="D9" s="31" t="s">
        <v>71</v>
      </c>
      <c r="E9" s="48" t="s">
        <v>7</v>
      </c>
      <c r="F9" s="48"/>
      <c r="G9" s="34" t="s">
        <v>73</v>
      </c>
    </row>
    <row r="10" spans="2:10" ht="15.75">
      <c r="B10" s="7"/>
      <c r="C10" s="8"/>
      <c r="D10" s="9"/>
      <c r="E10" s="10"/>
      <c r="F10" s="10"/>
      <c r="G10" s="10"/>
      <c r="H10" s="10"/>
      <c r="I10" s="10"/>
      <c r="J10" s="11"/>
    </row>
    <row r="11" spans="2:10" ht="15.75">
      <c r="B11" s="56" t="s">
        <v>8</v>
      </c>
      <c r="C11" s="58" t="s">
        <v>9</v>
      </c>
      <c r="D11" s="60" t="s">
        <v>10</v>
      </c>
      <c r="E11" s="76" t="s">
        <v>11</v>
      </c>
      <c r="F11" s="76"/>
      <c r="G11" s="76"/>
      <c r="H11" s="76"/>
      <c r="I11" s="54" t="s">
        <v>16</v>
      </c>
      <c r="J11" s="11"/>
    </row>
    <row r="12" spans="2:10" ht="15.75">
      <c r="B12" s="57"/>
      <c r="C12" s="59"/>
      <c r="D12" s="61"/>
      <c r="E12" s="73" t="s">
        <v>23</v>
      </c>
      <c r="F12" s="73" t="s">
        <v>24</v>
      </c>
      <c r="G12" s="73" t="s">
        <v>25</v>
      </c>
      <c r="H12" s="73" t="s">
        <v>26</v>
      </c>
      <c r="I12" s="54"/>
      <c r="J12" s="11"/>
    </row>
    <row r="13" spans="2:10" ht="11.25" customHeight="1">
      <c r="B13" s="57"/>
      <c r="C13" s="59"/>
      <c r="D13" s="61"/>
      <c r="E13" s="74"/>
      <c r="F13" s="74"/>
      <c r="G13" s="74"/>
      <c r="H13" s="74"/>
      <c r="I13" s="54"/>
      <c r="J13" s="11"/>
    </row>
    <row r="14" spans="2:10" ht="22.5" customHeight="1">
      <c r="B14" s="13">
        <v>1</v>
      </c>
      <c r="C14" s="35">
        <v>13121002</v>
      </c>
      <c r="D14" s="38" t="s">
        <v>76</v>
      </c>
      <c r="E14" s="36">
        <v>100</v>
      </c>
      <c r="F14" s="36">
        <v>100</v>
      </c>
      <c r="G14" s="36">
        <v>100</v>
      </c>
      <c r="H14" s="36">
        <v>100</v>
      </c>
      <c r="I14" s="36">
        <f>(30*E14+10*F14+10*G14+10*H14)/60</f>
        <v>100</v>
      </c>
      <c r="J14" s="11"/>
    </row>
    <row r="15" spans="2:10" ht="22.5" customHeight="1">
      <c r="B15" s="13">
        <v>2</v>
      </c>
      <c r="C15" s="35">
        <v>13121104</v>
      </c>
      <c r="D15" s="38" t="s">
        <v>77</v>
      </c>
      <c r="E15" s="36">
        <v>90</v>
      </c>
      <c r="F15" s="36">
        <v>83</v>
      </c>
      <c r="G15" s="36">
        <v>84</v>
      </c>
      <c r="H15" s="36">
        <v>84</v>
      </c>
      <c r="I15" s="36">
        <f t="shared" ref="I15:I28" si="0">(30*E15+10*F15+10*G15+10*H15)/60</f>
        <v>86.833333333333329</v>
      </c>
      <c r="J15" s="11"/>
    </row>
    <row r="16" spans="2:10" ht="22.5" customHeight="1">
      <c r="B16" s="13">
        <v>3</v>
      </c>
      <c r="C16" s="35">
        <v>13121149</v>
      </c>
      <c r="D16" s="38" t="s">
        <v>78</v>
      </c>
      <c r="E16" s="36">
        <v>85</v>
      </c>
      <c r="F16" s="36">
        <v>85</v>
      </c>
      <c r="G16" s="36">
        <v>86</v>
      </c>
      <c r="H16" s="36">
        <v>86</v>
      </c>
      <c r="I16" s="36">
        <f t="shared" si="0"/>
        <v>85.333333333333329</v>
      </c>
      <c r="J16" s="11"/>
    </row>
    <row r="17" spans="2:10" ht="22.5" customHeight="1">
      <c r="B17" s="13">
        <v>4</v>
      </c>
      <c r="C17" s="35">
        <v>13141055</v>
      </c>
      <c r="D17" s="38" t="s">
        <v>79</v>
      </c>
      <c r="E17" s="36">
        <v>83</v>
      </c>
      <c r="F17" s="36">
        <v>83</v>
      </c>
      <c r="G17" s="36">
        <v>84</v>
      </c>
      <c r="H17" s="36">
        <v>84</v>
      </c>
      <c r="I17" s="36">
        <f t="shared" si="0"/>
        <v>83.333333333333329</v>
      </c>
      <c r="J17" s="11"/>
    </row>
    <row r="18" spans="2:10" ht="22.5" customHeight="1">
      <c r="B18" s="13">
        <v>5</v>
      </c>
      <c r="C18" s="35">
        <v>13141131</v>
      </c>
      <c r="D18" s="38" t="s">
        <v>80</v>
      </c>
      <c r="E18" s="36">
        <v>100</v>
      </c>
      <c r="F18" s="36">
        <v>100</v>
      </c>
      <c r="G18" s="36">
        <v>100</v>
      </c>
      <c r="H18" s="36">
        <v>100</v>
      </c>
      <c r="I18" s="36">
        <f t="shared" si="0"/>
        <v>100</v>
      </c>
      <c r="J18" s="11"/>
    </row>
    <row r="19" spans="2:10" ht="22.5" customHeight="1">
      <c r="B19" s="13">
        <v>6</v>
      </c>
      <c r="C19" s="35">
        <v>13141208</v>
      </c>
      <c r="D19" s="38" t="s">
        <v>81</v>
      </c>
      <c r="E19" s="36">
        <v>100</v>
      </c>
      <c r="F19" s="36">
        <v>83</v>
      </c>
      <c r="G19" s="36">
        <v>84</v>
      </c>
      <c r="H19" s="36">
        <v>84</v>
      </c>
      <c r="I19" s="36">
        <f t="shared" si="0"/>
        <v>91.833333333333329</v>
      </c>
      <c r="J19" s="11"/>
    </row>
    <row r="20" spans="2:10" ht="22.5" customHeight="1">
      <c r="B20" s="13">
        <v>7</v>
      </c>
      <c r="C20" s="35">
        <v>13141225</v>
      </c>
      <c r="D20" s="38" t="s">
        <v>82</v>
      </c>
      <c r="E20" s="36">
        <v>83</v>
      </c>
      <c r="F20" s="36">
        <v>83</v>
      </c>
      <c r="G20" s="36">
        <v>84</v>
      </c>
      <c r="H20" s="36">
        <v>84</v>
      </c>
      <c r="I20" s="36">
        <f t="shared" si="0"/>
        <v>83.333333333333329</v>
      </c>
      <c r="J20" s="11"/>
    </row>
    <row r="21" spans="2:10" ht="22.5" customHeight="1">
      <c r="B21" s="13">
        <v>8</v>
      </c>
      <c r="C21" s="35">
        <v>13141294</v>
      </c>
      <c r="D21" s="38" t="s">
        <v>83</v>
      </c>
      <c r="E21" s="36">
        <v>83</v>
      </c>
      <c r="F21" s="36">
        <v>83</v>
      </c>
      <c r="G21" s="36">
        <v>84</v>
      </c>
      <c r="H21" s="36">
        <v>84</v>
      </c>
      <c r="I21" s="36">
        <f t="shared" si="0"/>
        <v>83.333333333333329</v>
      </c>
      <c r="J21" s="11"/>
    </row>
    <row r="22" spans="2:10" ht="22.5" customHeight="1">
      <c r="B22" s="13">
        <v>9</v>
      </c>
      <c r="C22" s="35">
        <v>13141296</v>
      </c>
      <c r="D22" s="38" t="s">
        <v>84</v>
      </c>
      <c r="E22" s="36">
        <v>83</v>
      </c>
      <c r="F22" s="36">
        <v>83</v>
      </c>
      <c r="G22" s="36">
        <v>84</v>
      </c>
      <c r="H22" s="36">
        <v>84</v>
      </c>
      <c r="I22" s="36">
        <f t="shared" si="0"/>
        <v>83.333333333333329</v>
      </c>
      <c r="J22" s="11"/>
    </row>
    <row r="23" spans="2:10" ht="22.5" customHeight="1">
      <c r="B23" s="13">
        <v>10</v>
      </c>
      <c r="C23" s="35">
        <v>13141418</v>
      </c>
      <c r="D23" s="38" t="s">
        <v>85</v>
      </c>
      <c r="E23" s="36">
        <f>-F23</f>
        <v>0</v>
      </c>
      <c r="F23" s="36">
        <v>0</v>
      </c>
      <c r="G23" s="36">
        <v>0</v>
      </c>
      <c r="H23" s="36">
        <v>0</v>
      </c>
      <c r="I23" s="36">
        <f t="shared" si="0"/>
        <v>0</v>
      </c>
      <c r="J23" s="11"/>
    </row>
    <row r="24" spans="2:10" ht="22.5" customHeight="1">
      <c r="B24" s="13">
        <v>11</v>
      </c>
      <c r="C24" s="35">
        <v>11311087</v>
      </c>
      <c r="D24" s="38" t="s">
        <v>86</v>
      </c>
      <c r="E24" s="36">
        <v>83</v>
      </c>
      <c r="F24" s="36">
        <v>83</v>
      </c>
      <c r="G24" s="36">
        <v>84</v>
      </c>
      <c r="H24" s="36">
        <v>84</v>
      </c>
      <c r="I24" s="36">
        <f t="shared" si="0"/>
        <v>83.333333333333329</v>
      </c>
      <c r="J24" s="11"/>
    </row>
    <row r="25" spans="2:10" ht="22.5" customHeight="1">
      <c r="B25" s="13">
        <v>12</v>
      </c>
      <c r="C25" s="35">
        <v>13321012</v>
      </c>
      <c r="D25" s="38" t="s">
        <v>87</v>
      </c>
      <c r="E25" s="36">
        <v>85</v>
      </c>
      <c r="F25" s="36">
        <v>85</v>
      </c>
      <c r="G25" s="36">
        <v>86</v>
      </c>
      <c r="H25" s="36">
        <v>86</v>
      </c>
      <c r="I25" s="36">
        <f t="shared" si="0"/>
        <v>85.333333333333329</v>
      </c>
      <c r="J25" s="11"/>
    </row>
    <row r="26" spans="2:10" ht="22.5" customHeight="1">
      <c r="B26" s="13">
        <v>13</v>
      </c>
      <c r="C26" s="35">
        <v>13321017</v>
      </c>
      <c r="D26" s="38" t="s">
        <v>88</v>
      </c>
      <c r="E26" s="36">
        <v>83</v>
      </c>
      <c r="F26" s="36">
        <v>83</v>
      </c>
      <c r="G26" s="36">
        <v>84</v>
      </c>
      <c r="H26" s="36">
        <v>84</v>
      </c>
      <c r="I26" s="36">
        <f t="shared" si="0"/>
        <v>83.333333333333329</v>
      </c>
      <c r="J26" s="11"/>
    </row>
    <row r="27" spans="2:10" ht="22.5" customHeight="1">
      <c r="B27" s="13">
        <v>14</v>
      </c>
      <c r="C27" s="35">
        <v>13411045</v>
      </c>
      <c r="D27" s="38" t="s">
        <v>89</v>
      </c>
      <c r="E27" s="36">
        <v>83</v>
      </c>
      <c r="F27" s="36">
        <v>83</v>
      </c>
      <c r="G27" s="36">
        <v>84</v>
      </c>
      <c r="H27" s="36">
        <v>84</v>
      </c>
      <c r="I27" s="36">
        <f t="shared" si="0"/>
        <v>83.333333333333329</v>
      </c>
      <c r="J27" s="11"/>
    </row>
    <row r="28" spans="2:10" ht="22.5" customHeight="1">
      <c r="B28" s="13">
        <v>15</v>
      </c>
      <c r="C28" s="35">
        <v>13431003</v>
      </c>
      <c r="D28" s="38" t="s">
        <v>90</v>
      </c>
      <c r="E28" s="36">
        <v>83</v>
      </c>
      <c r="F28" s="36">
        <v>83</v>
      </c>
      <c r="G28" s="36">
        <v>84</v>
      </c>
      <c r="H28" s="36">
        <v>84</v>
      </c>
      <c r="I28" s="36">
        <f t="shared" si="0"/>
        <v>83.333333333333329</v>
      </c>
      <c r="J28" s="11"/>
    </row>
    <row r="29" spans="2:10" ht="22.5" customHeight="1">
      <c r="B29" s="13">
        <v>16</v>
      </c>
      <c r="C29" s="35">
        <v>13431012</v>
      </c>
      <c r="D29" s="38" t="s">
        <v>91</v>
      </c>
      <c r="E29" s="36">
        <v>83</v>
      </c>
      <c r="F29" s="36">
        <v>83</v>
      </c>
      <c r="G29" s="36">
        <v>84</v>
      </c>
      <c r="H29" s="36">
        <v>84</v>
      </c>
      <c r="I29" s="36">
        <f>(30*E29+10*F29+10*G29+10*H29)/60</f>
        <v>83.333333333333329</v>
      </c>
      <c r="J29" s="11"/>
    </row>
    <row r="30" spans="2:10" ht="16.5" customHeight="1">
      <c r="B30" s="17"/>
      <c r="J30" s="11"/>
    </row>
    <row r="31" spans="2:10" ht="15.75">
      <c r="B31" s="17"/>
      <c r="J31" s="11"/>
    </row>
    <row r="32" spans="2:10">
      <c r="F32" s="19"/>
      <c r="G32" s="39" t="s">
        <v>96</v>
      </c>
    </row>
    <row r="33" spans="2:12">
      <c r="F33" s="19"/>
      <c r="G33" s="19" t="s">
        <v>5</v>
      </c>
    </row>
    <row r="34" spans="2:12">
      <c r="F34" s="19"/>
      <c r="G34" s="19"/>
    </row>
    <row r="35" spans="2:12">
      <c r="F35" s="19"/>
    </row>
    <row r="36" spans="2:12">
      <c r="F36" s="19"/>
      <c r="G36" s="19"/>
    </row>
    <row r="37" spans="2:12" ht="15.75" customHeight="1">
      <c r="F37" s="19"/>
      <c r="G37" s="39" t="s">
        <v>97</v>
      </c>
      <c r="J37" s="20"/>
      <c r="K37" s="20"/>
      <c r="L37" s="20"/>
    </row>
    <row r="40" spans="2:12" s="21" customFormat="1" ht="15.75">
      <c r="B40" s="21" t="s">
        <v>28</v>
      </c>
      <c r="C40" s="28"/>
    </row>
    <row r="41" spans="2:12" s="21" customFormat="1" ht="15.75">
      <c r="B41" s="21" t="s">
        <v>30</v>
      </c>
      <c r="C41" s="28" t="s">
        <v>69</v>
      </c>
    </row>
    <row r="42" spans="2:12" s="21" customFormat="1" ht="15.75">
      <c r="B42" s="21" t="s">
        <v>30</v>
      </c>
      <c r="C42" s="29" t="s">
        <v>68</v>
      </c>
    </row>
    <row r="43" spans="2:12" s="21" customFormat="1" ht="15.75">
      <c r="C43" s="77">
        <v>60</v>
      </c>
      <c r="D43" s="77"/>
      <c r="E43" s="77"/>
      <c r="F43" s="77"/>
    </row>
    <row r="44" spans="2:12" s="21" customFormat="1" ht="15.75">
      <c r="C44" s="28"/>
    </row>
  </sheetData>
  <mergeCells count="17">
    <mergeCell ref="C11:C13"/>
    <mergeCell ref="D11:D13"/>
    <mergeCell ref="E11:H11"/>
    <mergeCell ref="B8:C8"/>
    <mergeCell ref="C43:F43"/>
    <mergeCell ref="B9:C9"/>
    <mergeCell ref="B11:B13"/>
    <mergeCell ref="B1:I1"/>
    <mergeCell ref="B2:I2"/>
    <mergeCell ref="B3:I3"/>
    <mergeCell ref="B5:I5"/>
    <mergeCell ref="B6:I6"/>
    <mergeCell ref="I11:I13"/>
    <mergeCell ref="E12:E13"/>
    <mergeCell ref="F12:F13"/>
    <mergeCell ref="G12:G13"/>
    <mergeCell ref="H12:H13"/>
  </mergeCells>
  <printOptions horizontalCentered="1"/>
  <pageMargins left="0.59055118110236227" right="0.19685039370078741" top="0.35433070866141736" bottom="1.1811023622047245" header="0.31496062992125984" footer="0.31496062992125984"/>
  <pageSetup paperSize="5" scale="80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B1:H40"/>
  <sheetViews>
    <sheetView zoomScaleSheetLayoutView="93" workbookViewId="0">
      <selection activeCell="D19" sqref="D19"/>
    </sheetView>
  </sheetViews>
  <sheetFormatPr defaultRowHeight="15"/>
  <cols>
    <col min="1" max="1" width="9.140625" style="1"/>
    <col min="2" max="2" width="6.85546875" style="1" customWidth="1"/>
    <col min="3" max="3" width="15.42578125" style="18" customWidth="1"/>
    <col min="4" max="4" width="52" style="1" customWidth="1"/>
    <col min="5" max="5" width="24.5703125" style="1" customWidth="1"/>
    <col min="6" max="16384" width="9.140625" style="1"/>
  </cols>
  <sheetData>
    <row r="1" spans="2:6" ht="20.100000000000001" customHeight="1">
      <c r="B1" s="50" t="s">
        <v>0</v>
      </c>
      <c r="C1" s="50"/>
      <c r="D1" s="50"/>
      <c r="E1" s="50"/>
    </row>
    <row r="2" spans="2:6" ht="27">
      <c r="B2" s="51" t="s">
        <v>1</v>
      </c>
      <c r="C2" s="51"/>
      <c r="D2" s="51"/>
      <c r="E2" s="51"/>
    </row>
    <row r="3" spans="2:6" ht="23.25" customHeight="1" thickBot="1">
      <c r="B3" s="69" t="s">
        <v>2</v>
      </c>
      <c r="C3" s="69"/>
      <c r="D3" s="69"/>
      <c r="E3" s="69"/>
    </row>
    <row r="4" spans="2:6" ht="15" customHeight="1" thickTop="1">
      <c r="B4" s="2"/>
      <c r="C4" s="3"/>
      <c r="D4" s="2"/>
      <c r="E4" s="2"/>
    </row>
    <row r="5" spans="2:6" ht="15" customHeight="1">
      <c r="B5" s="53" t="s">
        <v>21</v>
      </c>
      <c r="C5" s="53"/>
      <c r="D5" s="53"/>
      <c r="E5" s="53"/>
    </row>
    <row r="6" spans="2:6" ht="15" customHeight="1">
      <c r="B6" s="53" t="s">
        <v>61</v>
      </c>
      <c r="C6" s="53"/>
      <c r="D6" s="53"/>
      <c r="E6" s="53"/>
    </row>
    <row r="7" spans="2:6" ht="15" customHeight="1">
      <c r="B7" s="2"/>
      <c r="C7" s="3"/>
      <c r="D7" s="2"/>
      <c r="E7" s="2"/>
    </row>
    <row r="8" spans="2:6" s="47" customFormat="1" ht="15" customHeight="1">
      <c r="B8" s="67" t="s">
        <v>94</v>
      </c>
      <c r="C8" s="67"/>
      <c r="D8" s="67"/>
      <c r="E8" s="67"/>
    </row>
    <row r="9" spans="2:6" s="47" customFormat="1" ht="15.75">
      <c r="B9" s="68" t="s">
        <v>95</v>
      </c>
      <c r="C9" s="68"/>
      <c r="D9" s="68"/>
      <c r="E9" s="68"/>
    </row>
    <row r="10" spans="2:6" ht="15.75">
      <c r="B10" s="7"/>
      <c r="C10" s="8"/>
      <c r="D10" s="9"/>
      <c r="E10" s="10"/>
      <c r="F10" s="11"/>
    </row>
    <row r="11" spans="2:6" s="19" customFormat="1" ht="22.5" customHeight="1">
      <c r="B11" s="13" t="s">
        <v>8</v>
      </c>
      <c r="C11" s="14" t="s">
        <v>9</v>
      </c>
      <c r="D11" s="26" t="s">
        <v>10</v>
      </c>
      <c r="E11" s="16" t="s">
        <v>16</v>
      </c>
      <c r="F11" s="27"/>
    </row>
    <row r="12" spans="2:6" ht="22.5" customHeight="1">
      <c r="B12" s="13">
        <v>1</v>
      </c>
      <c r="C12" s="35">
        <v>13121002</v>
      </c>
      <c r="D12" s="38" t="s">
        <v>76</v>
      </c>
      <c r="E12" s="16">
        <v>100</v>
      </c>
      <c r="F12" s="11"/>
    </row>
    <row r="13" spans="2:6" ht="22.5" customHeight="1">
      <c r="B13" s="13">
        <v>2</v>
      </c>
      <c r="C13" s="35">
        <v>13121104</v>
      </c>
      <c r="D13" s="38" t="s">
        <v>77</v>
      </c>
      <c r="E13" s="16">
        <v>84</v>
      </c>
      <c r="F13" s="11"/>
    </row>
    <row r="14" spans="2:6" ht="22.5" customHeight="1">
      <c r="B14" s="13">
        <v>3</v>
      </c>
      <c r="C14" s="35">
        <v>13121149</v>
      </c>
      <c r="D14" s="38" t="s">
        <v>78</v>
      </c>
      <c r="E14" s="16">
        <v>84</v>
      </c>
      <c r="F14" s="11"/>
    </row>
    <row r="15" spans="2:6" ht="22.5" customHeight="1">
      <c r="B15" s="13">
        <v>4</v>
      </c>
      <c r="C15" s="35">
        <v>13141055</v>
      </c>
      <c r="D15" s="38" t="s">
        <v>79</v>
      </c>
      <c r="E15" s="16">
        <v>84</v>
      </c>
      <c r="F15" s="11"/>
    </row>
    <row r="16" spans="2:6" ht="22.5" customHeight="1">
      <c r="B16" s="13">
        <v>5</v>
      </c>
      <c r="C16" s="35">
        <v>13141131</v>
      </c>
      <c r="D16" s="38" t="s">
        <v>80</v>
      </c>
      <c r="E16" s="16">
        <v>75</v>
      </c>
      <c r="F16" s="11"/>
    </row>
    <row r="17" spans="2:6" ht="22.5" customHeight="1">
      <c r="B17" s="13">
        <v>6</v>
      </c>
      <c r="C17" s="35">
        <v>13141208</v>
      </c>
      <c r="D17" s="38" t="s">
        <v>81</v>
      </c>
      <c r="E17" s="16">
        <v>84</v>
      </c>
      <c r="F17" s="11"/>
    </row>
    <row r="18" spans="2:6" ht="22.5" customHeight="1">
      <c r="B18" s="13">
        <v>7</v>
      </c>
      <c r="C18" s="35">
        <v>13141225</v>
      </c>
      <c r="D18" s="38" t="s">
        <v>82</v>
      </c>
      <c r="E18" s="16">
        <v>84</v>
      </c>
      <c r="F18" s="11"/>
    </row>
    <row r="19" spans="2:6" ht="22.5" customHeight="1">
      <c r="B19" s="13">
        <v>8</v>
      </c>
      <c r="C19" s="35">
        <v>13141294</v>
      </c>
      <c r="D19" s="38" t="s">
        <v>83</v>
      </c>
      <c r="E19" s="16">
        <v>84</v>
      </c>
      <c r="F19" s="11"/>
    </row>
    <row r="20" spans="2:6" ht="22.5" customHeight="1">
      <c r="B20" s="13">
        <v>9</v>
      </c>
      <c r="C20" s="35">
        <v>13141296</v>
      </c>
      <c r="D20" s="38" t="s">
        <v>84</v>
      </c>
      <c r="E20" s="16">
        <v>84</v>
      </c>
      <c r="F20" s="11"/>
    </row>
    <row r="21" spans="2:6" ht="22.5" customHeight="1">
      <c r="B21" s="13">
        <v>10</v>
      </c>
      <c r="C21" s="35">
        <v>13141418</v>
      </c>
      <c r="D21" s="38" t="s">
        <v>85</v>
      </c>
      <c r="E21" s="16">
        <v>0</v>
      </c>
      <c r="F21" s="11"/>
    </row>
    <row r="22" spans="2:6" ht="22.5" customHeight="1">
      <c r="B22" s="13">
        <v>11</v>
      </c>
      <c r="C22" s="35">
        <v>11311087</v>
      </c>
      <c r="D22" s="38" t="s">
        <v>86</v>
      </c>
      <c r="E22" s="16">
        <v>84</v>
      </c>
      <c r="F22" s="11"/>
    </row>
    <row r="23" spans="2:6" ht="22.5" customHeight="1">
      <c r="B23" s="13">
        <v>12</v>
      </c>
      <c r="C23" s="35">
        <v>13321012</v>
      </c>
      <c r="D23" s="38" t="s">
        <v>87</v>
      </c>
      <c r="E23" s="16">
        <v>84</v>
      </c>
      <c r="F23" s="11"/>
    </row>
    <row r="24" spans="2:6" ht="22.5" customHeight="1">
      <c r="B24" s="13">
        <v>13</v>
      </c>
      <c r="C24" s="35">
        <v>13321017</v>
      </c>
      <c r="D24" s="38" t="s">
        <v>88</v>
      </c>
      <c r="E24" s="16">
        <v>84</v>
      </c>
      <c r="F24" s="11"/>
    </row>
    <row r="25" spans="2:6" ht="22.5" customHeight="1">
      <c r="B25" s="13">
        <v>14</v>
      </c>
      <c r="C25" s="35">
        <v>13411045</v>
      </c>
      <c r="D25" s="38" t="s">
        <v>89</v>
      </c>
      <c r="E25" s="16">
        <v>84</v>
      </c>
      <c r="F25" s="11"/>
    </row>
    <row r="26" spans="2:6" ht="22.5" customHeight="1">
      <c r="B26" s="13">
        <v>15</v>
      </c>
      <c r="C26" s="35">
        <v>13431003</v>
      </c>
      <c r="D26" s="38" t="s">
        <v>90</v>
      </c>
      <c r="E26" s="16">
        <v>84</v>
      </c>
      <c r="F26" s="11"/>
    </row>
    <row r="27" spans="2:6" ht="15.75">
      <c r="B27" s="13">
        <v>16</v>
      </c>
      <c r="C27" s="35">
        <v>13431012</v>
      </c>
      <c r="D27" s="38" t="s">
        <v>91</v>
      </c>
      <c r="E27" s="30">
        <v>84</v>
      </c>
      <c r="F27" s="11"/>
    </row>
    <row r="28" spans="2:6" ht="15.75">
      <c r="B28" s="17"/>
      <c r="C28" s="43"/>
      <c r="D28" s="41"/>
      <c r="E28" s="44"/>
      <c r="F28" s="11"/>
    </row>
    <row r="29" spans="2:6" ht="15.75">
      <c r="B29" s="17"/>
      <c r="C29" s="43"/>
      <c r="D29" s="41"/>
      <c r="E29" s="44"/>
      <c r="F29" s="11"/>
    </row>
    <row r="30" spans="2:6">
      <c r="E30" s="39" t="s">
        <v>96</v>
      </c>
    </row>
    <row r="31" spans="2:6">
      <c r="E31" s="19" t="s">
        <v>5</v>
      </c>
    </row>
    <row r="32" spans="2:6">
      <c r="E32" s="19"/>
    </row>
    <row r="34" spans="2:8" ht="15.75" customHeight="1">
      <c r="E34" s="19"/>
      <c r="F34" s="20"/>
      <c r="G34" s="20"/>
      <c r="H34" s="20"/>
    </row>
    <row r="35" spans="2:8">
      <c r="E35" s="39" t="s">
        <v>97</v>
      </c>
    </row>
    <row r="39" spans="2:8" ht="15.75">
      <c r="B39" s="21" t="s">
        <v>28</v>
      </c>
    </row>
    <row r="40" spans="2:8" ht="15.75">
      <c r="B40" s="21" t="s">
        <v>67</v>
      </c>
    </row>
  </sheetData>
  <mergeCells count="7">
    <mergeCell ref="B8:E8"/>
    <mergeCell ref="B9:E9"/>
    <mergeCell ref="B1:E1"/>
    <mergeCell ref="B2:E2"/>
    <mergeCell ref="B3:E3"/>
    <mergeCell ref="B5:E5"/>
    <mergeCell ref="B6:E6"/>
  </mergeCells>
  <printOptions horizontalCentered="1"/>
  <pageMargins left="0.28999999999999998" right="0.30833333333333335" top="0.35433070866141736" bottom="1.1811023622047245" header="0.24" footer="0.31496062992125984"/>
  <pageSetup paperSize="5" scale="80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B1:H39"/>
  <sheetViews>
    <sheetView zoomScaleSheetLayoutView="93" workbookViewId="0">
      <selection activeCell="A8" sqref="A8:XFD9"/>
    </sheetView>
  </sheetViews>
  <sheetFormatPr defaultRowHeight="15"/>
  <cols>
    <col min="1" max="1" width="9.140625" style="1"/>
    <col min="2" max="2" width="6.85546875" style="1" customWidth="1"/>
    <col min="3" max="3" width="15.42578125" style="18" customWidth="1"/>
    <col min="4" max="4" width="52" style="1" customWidth="1"/>
    <col min="5" max="5" width="24.5703125" style="1" customWidth="1"/>
    <col min="6" max="16384" width="9.140625" style="1"/>
  </cols>
  <sheetData>
    <row r="1" spans="2:6" ht="20.100000000000001" customHeight="1">
      <c r="B1" s="50" t="s">
        <v>0</v>
      </c>
      <c r="C1" s="50"/>
      <c r="D1" s="50"/>
      <c r="E1" s="50"/>
    </row>
    <row r="2" spans="2:6" ht="27">
      <c r="B2" s="51" t="s">
        <v>1</v>
      </c>
      <c r="C2" s="51"/>
      <c r="D2" s="51"/>
      <c r="E2" s="51"/>
    </row>
    <row r="3" spans="2:6" ht="23.25" customHeight="1" thickBot="1">
      <c r="B3" s="69" t="s">
        <v>2</v>
      </c>
      <c r="C3" s="69"/>
      <c r="D3" s="69"/>
      <c r="E3" s="69"/>
    </row>
    <row r="4" spans="2:6" ht="15" customHeight="1" thickTop="1">
      <c r="B4" s="2"/>
      <c r="C4" s="3"/>
      <c r="D4" s="2"/>
      <c r="E4" s="2"/>
    </row>
    <row r="5" spans="2:6" ht="15" customHeight="1">
      <c r="B5" s="53" t="s">
        <v>21</v>
      </c>
      <c r="C5" s="53"/>
      <c r="D5" s="53"/>
      <c r="E5" s="53"/>
    </row>
    <row r="6" spans="2:6" ht="15" customHeight="1">
      <c r="B6" s="53" t="s">
        <v>62</v>
      </c>
      <c r="C6" s="53"/>
      <c r="D6" s="53"/>
      <c r="E6" s="53"/>
    </row>
    <row r="7" spans="2:6" ht="15" customHeight="1">
      <c r="B7" s="2"/>
      <c r="C7" s="3"/>
      <c r="D7" s="2"/>
      <c r="E7" s="2"/>
    </row>
    <row r="8" spans="2:6" s="47" customFormat="1" ht="15" customHeight="1">
      <c r="B8" s="67" t="s">
        <v>98</v>
      </c>
      <c r="C8" s="67"/>
      <c r="D8" s="67"/>
      <c r="E8" s="67"/>
    </row>
    <row r="9" spans="2:6" s="47" customFormat="1" ht="15.75">
      <c r="B9" s="68" t="s">
        <v>99</v>
      </c>
      <c r="C9" s="68"/>
      <c r="D9" s="68"/>
      <c r="E9" s="68"/>
    </row>
    <row r="10" spans="2:6" ht="15.75">
      <c r="B10" s="7"/>
      <c r="C10" s="8"/>
      <c r="D10" s="9"/>
      <c r="E10" s="10"/>
      <c r="F10" s="11"/>
    </row>
    <row r="11" spans="2:6" s="19" customFormat="1" ht="22.5" customHeight="1">
      <c r="B11" s="13" t="s">
        <v>8</v>
      </c>
      <c r="C11" s="14" t="s">
        <v>9</v>
      </c>
      <c r="D11" s="26" t="s">
        <v>10</v>
      </c>
      <c r="E11" s="16" t="s">
        <v>16</v>
      </c>
      <c r="F11" s="27"/>
    </row>
    <row r="12" spans="2:6" ht="22.5" customHeight="1">
      <c r="B12" s="13">
        <v>1</v>
      </c>
      <c r="C12" s="35">
        <v>13121002</v>
      </c>
      <c r="D12" s="38" t="s">
        <v>76</v>
      </c>
      <c r="E12" s="16">
        <v>100</v>
      </c>
      <c r="F12" s="11"/>
    </row>
    <row r="13" spans="2:6" ht="22.5" customHeight="1">
      <c r="B13" s="13">
        <v>2</v>
      </c>
      <c r="C13" s="35">
        <v>13121104</v>
      </c>
      <c r="D13" s="38" t="s">
        <v>77</v>
      </c>
      <c r="E13" s="16">
        <v>83</v>
      </c>
      <c r="F13" s="11"/>
    </row>
    <row r="14" spans="2:6" ht="22.5" customHeight="1">
      <c r="B14" s="13">
        <v>3</v>
      </c>
      <c r="C14" s="35">
        <v>13121149</v>
      </c>
      <c r="D14" s="38" t="s">
        <v>78</v>
      </c>
      <c r="E14" s="16">
        <v>85</v>
      </c>
      <c r="F14" s="11"/>
    </row>
    <row r="15" spans="2:6" ht="22.5" customHeight="1">
      <c r="B15" s="13">
        <v>4</v>
      </c>
      <c r="C15" s="35">
        <v>13141055</v>
      </c>
      <c r="D15" s="38" t="s">
        <v>79</v>
      </c>
      <c r="E15" s="16">
        <v>83</v>
      </c>
      <c r="F15" s="11"/>
    </row>
    <row r="16" spans="2:6" ht="22.5" customHeight="1">
      <c r="B16" s="13">
        <v>5</v>
      </c>
      <c r="C16" s="35">
        <v>13141131</v>
      </c>
      <c r="D16" s="38" t="s">
        <v>80</v>
      </c>
      <c r="E16" s="16">
        <v>75</v>
      </c>
      <c r="F16" s="11"/>
    </row>
    <row r="17" spans="2:6" ht="22.5" customHeight="1">
      <c r="B17" s="13">
        <v>6</v>
      </c>
      <c r="C17" s="35">
        <v>13141208</v>
      </c>
      <c r="D17" s="38" t="s">
        <v>81</v>
      </c>
      <c r="E17" s="16">
        <v>83</v>
      </c>
      <c r="F17" s="11"/>
    </row>
    <row r="18" spans="2:6" ht="22.5" customHeight="1">
      <c r="B18" s="13">
        <v>7</v>
      </c>
      <c r="C18" s="35">
        <v>13141225</v>
      </c>
      <c r="D18" s="38" t="s">
        <v>82</v>
      </c>
      <c r="E18" s="16">
        <v>83</v>
      </c>
      <c r="F18" s="11"/>
    </row>
    <row r="19" spans="2:6" ht="22.5" customHeight="1">
      <c r="B19" s="13">
        <v>8</v>
      </c>
      <c r="C19" s="35">
        <v>13141294</v>
      </c>
      <c r="D19" s="38" t="s">
        <v>83</v>
      </c>
      <c r="E19" s="16">
        <v>83</v>
      </c>
      <c r="F19" s="11"/>
    </row>
    <row r="20" spans="2:6" ht="22.5" customHeight="1">
      <c r="B20" s="13">
        <v>9</v>
      </c>
      <c r="C20" s="35">
        <v>13141296</v>
      </c>
      <c r="D20" s="38" t="s">
        <v>84</v>
      </c>
      <c r="E20" s="16">
        <v>83</v>
      </c>
      <c r="F20" s="11"/>
    </row>
    <row r="21" spans="2:6" ht="22.5" customHeight="1">
      <c r="B21" s="13">
        <v>10</v>
      </c>
      <c r="C21" s="35">
        <v>13141418</v>
      </c>
      <c r="D21" s="38" t="s">
        <v>85</v>
      </c>
      <c r="E21" s="16">
        <v>0</v>
      </c>
      <c r="F21" s="11"/>
    </row>
    <row r="22" spans="2:6" ht="22.5" customHeight="1">
      <c r="B22" s="13">
        <v>11</v>
      </c>
      <c r="C22" s="35">
        <v>11311087</v>
      </c>
      <c r="D22" s="38" t="s">
        <v>86</v>
      </c>
      <c r="E22" s="16">
        <v>83</v>
      </c>
      <c r="F22" s="11"/>
    </row>
    <row r="23" spans="2:6" ht="22.5" customHeight="1">
      <c r="B23" s="13">
        <v>12</v>
      </c>
      <c r="C23" s="35">
        <v>13321012</v>
      </c>
      <c r="D23" s="38" t="s">
        <v>87</v>
      </c>
      <c r="E23" s="16">
        <v>85</v>
      </c>
      <c r="F23" s="11"/>
    </row>
    <row r="24" spans="2:6" ht="22.5" customHeight="1">
      <c r="B24" s="13">
        <v>13</v>
      </c>
      <c r="C24" s="35">
        <v>13321017</v>
      </c>
      <c r="D24" s="38" t="s">
        <v>88</v>
      </c>
      <c r="E24" s="16">
        <v>83</v>
      </c>
      <c r="F24" s="11"/>
    </row>
    <row r="25" spans="2:6" ht="22.5" customHeight="1">
      <c r="B25" s="13">
        <v>14</v>
      </c>
      <c r="C25" s="35">
        <v>13411045</v>
      </c>
      <c r="D25" s="38" t="s">
        <v>89</v>
      </c>
      <c r="E25" s="16">
        <v>83</v>
      </c>
      <c r="F25" s="11"/>
    </row>
    <row r="26" spans="2:6" ht="22.5" customHeight="1">
      <c r="B26" s="13">
        <v>15</v>
      </c>
      <c r="C26" s="35">
        <v>13431003</v>
      </c>
      <c r="D26" s="38" t="s">
        <v>90</v>
      </c>
      <c r="E26" s="16">
        <v>83</v>
      </c>
      <c r="F26" s="11"/>
    </row>
    <row r="27" spans="2:6" ht="22.5" customHeight="1">
      <c r="B27" s="13">
        <v>16</v>
      </c>
      <c r="C27" s="35">
        <v>13431012</v>
      </c>
      <c r="D27" s="38" t="s">
        <v>91</v>
      </c>
      <c r="E27" s="16">
        <v>83</v>
      </c>
      <c r="F27" s="11"/>
    </row>
    <row r="28" spans="2:6" ht="15.75">
      <c r="B28" s="17"/>
      <c r="F28" s="11"/>
    </row>
    <row r="29" spans="2:6">
      <c r="E29" s="39" t="s">
        <v>96</v>
      </c>
    </row>
    <row r="30" spans="2:6">
      <c r="E30" s="19" t="s">
        <v>5</v>
      </c>
    </row>
    <row r="31" spans="2:6">
      <c r="E31" s="19"/>
    </row>
    <row r="33" spans="2:8" ht="15.75" customHeight="1">
      <c r="E33" s="19"/>
      <c r="F33" s="20"/>
      <c r="G33" s="20"/>
      <c r="H33" s="20"/>
    </row>
    <row r="34" spans="2:8">
      <c r="E34" s="39" t="s">
        <v>97</v>
      </c>
    </row>
    <row r="38" spans="2:8" ht="15.75">
      <c r="B38" s="21" t="s">
        <v>28</v>
      </c>
    </row>
    <row r="39" spans="2:8" ht="15.75">
      <c r="B39" s="21" t="s">
        <v>66</v>
      </c>
    </row>
  </sheetData>
  <mergeCells count="7">
    <mergeCell ref="B8:E8"/>
    <mergeCell ref="B9:E9"/>
    <mergeCell ref="B1:E1"/>
    <mergeCell ref="B2:E2"/>
    <mergeCell ref="B3:E3"/>
    <mergeCell ref="B5:E5"/>
    <mergeCell ref="B6:E6"/>
  </mergeCells>
  <printOptions horizontalCentered="1"/>
  <pageMargins left="0.28999999999999998" right="0.30833333333333335" top="0.35433070866141736" bottom="1.1811023622047245" header="0.24" footer="0.31496062992125984"/>
  <pageSetup paperSize="5" scale="8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NA</vt:lpstr>
      <vt:lpstr>KP</vt:lpstr>
      <vt:lpstr>GT</vt:lpstr>
      <vt:lpstr>PK</vt:lpstr>
      <vt:lpstr>KM</vt:lpstr>
      <vt:lpstr>LPK</vt:lpstr>
      <vt:lpstr>RES</vt:lpstr>
      <vt:lpstr>GT!Print_Area</vt:lpstr>
      <vt:lpstr>NA!Print_Area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2018-02-14T07:12:44Z</cp:lastPrinted>
  <dcterms:created xsi:type="dcterms:W3CDTF">2017-06-02T03:11:37Z</dcterms:created>
  <dcterms:modified xsi:type="dcterms:W3CDTF">2019-03-04T06:07:23Z</dcterms:modified>
</cp:coreProperties>
</file>